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Jõevärava teed\"/>
    </mc:Choice>
  </mc:AlternateContent>
  <xr:revisionPtr revIDLastSave="0" documentId="13_ncr:1_{DA2900BE-D2A0-400A-B308-A8E8AD733367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3" i="11" l="1"/>
  <c r="F263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09" i="11"/>
  <c r="F110" i="11"/>
  <c r="F111" i="11"/>
  <c r="F112" i="11"/>
  <c r="F113" i="11"/>
  <c r="F114" i="11"/>
  <c r="F123" i="11" s="1"/>
  <c r="F115" i="11"/>
  <c r="F116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121" i="11" l="1"/>
  <c r="F120" i="11"/>
  <c r="F119" i="11"/>
  <c r="F171" i="11"/>
  <c r="F170" i="11"/>
  <c r="F169" i="11"/>
  <c r="F221" i="11"/>
  <c r="F220" i="11"/>
  <c r="F219" i="11"/>
  <c r="F262" i="11"/>
  <c r="F261" i="11"/>
  <c r="F260" i="11"/>
  <c r="F259" i="11"/>
  <c r="F258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4" i="11"/>
  <c r="F232" i="11"/>
  <c r="F231" i="11"/>
  <c r="F230" i="11"/>
  <c r="F229" i="11"/>
  <c r="F228" i="11"/>
  <c r="F227" i="11"/>
  <c r="F226" i="11"/>
  <c r="F78" i="11"/>
  <c r="F77" i="11"/>
  <c r="F76" i="11"/>
  <c r="F139" i="11"/>
  <c r="F140" i="11"/>
  <c r="F141" i="11"/>
  <c r="F142" i="11"/>
  <c r="F143" i="11"/>
  <c r="F144" i="11"/>
  <c r="F145" i="11"/>
  <c r="F146" i="11"/>
  <c r="F148" i="11"/>
  <c r="F149" i="11"/>
  <c r="F150" i="11"/>
  <c r="F42" i="11"/>
  <c r="F43" i="11"/>
  <c r="F44" i="11"/>
  <c r="F45" i="11"/>
  <c r="F138" i="11" l="1"/>
  <c r="F137" i="11"/>
  <c r="F172" i="11"/>
  <c r="F222" i="11"/>
  <c r="F218" i="11"/>
  <c r="F195" i="11"/>
  <c r="F194" i="11"/>
  <c r="F193" i="11"/>
  <c r="F191" i="11"/>
  <c r="F190" i="11"/>
  <c r="F189" i="11"/>
  <c r="F188" i="11"/>
  <c r="F187" i="11"/>
  <c r="F186" i="11"/>
  <c r="F185" i="11"/>
  <c r="F184" i="11"/>
  <c r="F182" i="11"/>
  <c r="F181" i="11"/>
  <c r="F180" i="11"/>
  <c r="F179" i="11"/>
  <c r="F178" i="11"/>
  <c r="F177" i="11"/>
  <c r="F176" i="11"/>
  <c r="F102" i="11"/>
  <c r="F103" i="11"/>
  <c r="F104" i="11"/>
  <c r="F105" i="11"/>
  <c r="F106" i="11"/>
  <c r="F107" i="11"/>
  <c r="F108" i="11"/>
  <c r="F20" i="11"/>
  <c r="F21" i="11"/>
  <c r="F22" i="11"/>
  <c r="F23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223" i="11" l="1"/>
  <c r="F99" i="11" l="1"/>
  <c r="F100" i="11"/>
  <c r="F101" i="11"/>
  <c r="F127" i="11" l="1"/>
  <c r="F128" i="11"/>
  <c r="F129" i="11"/>
  <c r="F130" i="11"/>
  <c r="F131" i="11"/>
  <c r="F132" i="11"/>
  <c r="F133" i="11"/>
  <c r="F134" i="11"/>
  <c r="F135" i="11"/>
  <c r="F84" i="11"/>
  <c r="F85" i="11"/>
  <c r="F86" i="11"/>
  <c r="F87" i="11"/>
  <c r="F89" i="11"/>
  <c r="F90" i="11"/>
  <c r="F91" i="11"/>
  <c r="F92" i="11"/>
  <c r="F94" i="11"/>
  <c r="F95" i="11"/>
  <c r="F96" i="11"/>
  <c r="F97" i="11"/>
  <c r="F98" i="11"/>
  <c r="F14" i="11"/>
  <c r="F15" i="11"/>
  <c r="F16" i="11"/>
  <c r="F17" i="11"/>
  <c r="F18" i="11"/>
  <c r="F168" i="11"/>
  <c r="F126" i="11"/>
  <c r="F122" i="11"/>
  <c r="F118" i="11"/>
  <c r="F83" i="11"/>
  <c r="F79" i="11" l="1"/>
  <c r="F75" i="11"/>
  <c r="F10" i="11" l="1"/>
  <c r="F11" i="11" l="1"/>
  <c r="F12" i="11"/>
  <c r="F13" i="11"/>
  <c r="F80" i="11" l="1"/>
  <c r="E264" i="11" s="1"/>
  <c r="E265" i="11" l="1"/>
  <c r="E266" i="11" l="1"/>
</calcChain>
</file>

<file path=xl/sharedStrings.xml><?xml version="1.0" encoding="utf-8"?>
<sst xmlns="http://schemas.openxmlformats.org/spreadsheetml/2006/main" count="508" uniqueCount="124">
  <si>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</si>
  <si>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</si>
  <si>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</si>
  <si>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</si>
  <si>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</si>
  <si>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</si>
  <si>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</si>
  <si>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</si>
  <si>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</si>
  <si>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</si>
  <si>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</si>
  <si>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</si>
  <si>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</si>
  <si>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</si>
  <si>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</si>
  <si>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</si>
  <si>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</si>
  <si>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</si>
  <si>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</si>
  <si>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</si>
  <si>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</si>
  <si>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</si>
  <si>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</si>
  <si>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</si>
  <si>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</si>
  <si>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</si>
  <si>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</si>
  <si>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</si>
  <si>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</si>
  <si>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</si>
  <si>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</si>
  <si>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</si>
  <si>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</si>
  <si>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</si>
  <si>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</si>
  <si>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</si>
  <si>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</si>
  <si>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</si>
  <si>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Tee parameetrite ja -elementide mahamärkimine (telg, servad, kraavide siseservad)</t>
  </si>
  <si>
    <t>m²</t>
  </si>
  <si>
    <t>Transpordiameti nõuetele vastavad mahasõidukoha ehitamine s.h.</t>
  </si>
  <si>
    <t>Olemasoleva katendi freesimine h=4cm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</si>
  <si>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</si>
  <si>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</si>
  <si>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</si>
  <si>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(h=20 cm) (+materjal ja vedu karjäärist)</t>
  </si>
  <si>
    <t>Sidumata segust kate (Purustatud kruusast Positsioon nr. 6) ehitamine, H=12 cm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</si>
  <si>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</si>
  <si>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</si>
  <si>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 xml:space="preserve">Pikivuugi kruntimine vuugiliimiga (ülemine kiht), kulu 80 g/m </t>
  </si>
  <si>
    <t>Vuugi kruntimine sitke naftabituumeniga (alumine kiht), kulu 100 g/m</t>
  </si>
  <si>
    <t>Muru kasvualuse rajamine ja külv, h= 10cm</t>
  </si>
  <si>
    <t>Lisa 1 - Hinnapakkumuse vorm hankes "Jõevärava maaparandussüsteemi teede rekonstrueerimine"</t>
  </si>
  <si>
    <t>9,508 km</t>
  </si>
  <si>
    <t>Pikkali-Tapi tee (3,802 km) rekonstrueerimine</t>
  </si>
  <si>
    <t>Pikkali-Tapi tee (3,802 km) rekonstrueerimine kokku</t>
  </si>
  <si>
    <t>Vetla-Pikaveski tee I lõik (1,194 km) rekonstrueerimine</t>
  </si>
  <si>
    <t>Vetla-Pikaveski tee I lõik (1,194 km) rekonstrueerimine kokku</t>
  </si>
  <si>
    <t>Vahtrasaare tee (1,57 km) ehitamine</t>
  </si>
  <si>
    <t>Vahtrasaare tee (1,57 km) ehitamine kokku</t>
  </si>
  <si>
    <t>Vetla-Pikaveski tee II lõik (1,821 km) rekonstrueerimine</t>
  </si>
  <si>
    <t>Vetla-Pikaveski tee II lõik (1,821 km) rekonstrueerimine kokku</t>
  </si>
  <si>
    <t>Seljavälja-Tapi tee (1,121 km)  rekonstrueerimine</t>
  </si>
  <si>
    <t>Seljavälja-Tapi tee (1,121 km)  rekonstrueerimine kokku</t>
  </si>
  <si>
    <t>Ettevalmistus- ja veejuhtme kaevetööd</t>
  </si>
  <si>
    <t>Võsa, peenmetsa ja metsa raie, koondamine hunnikutesse ja kokkuvedu 600m</t>
  </si>
  <si>
    <t>tm</t>
  </si>
  <si>
    <t>Tee- ja kraavitrassi ning teerajatiste alune kändude juurimine ekskavaatoriga</t>
  </si>
  <si>
    <t>UK - Uuendatava kuivenduskraavi kaeve</t>
  </si>
  <si>
    <t>HK - hooldatava kuivenduskraavi kaeve</t>
  </si>
  <si>
    <t>HT Hooldatava teekraavi kaeve</t>
  </si>
  <si>
    <t>Kaeve laialiajamine (60% kaevest) koos mullete töötlemisega (vanad vallid, rööpad)</t>
  </si>
  <si>
    <t>Ekspluatatsioonieelne sette eemaldamine ekskavaatoriga (10% põhikaevest)</t>
  </si>
  <si>
    <t>Tuletõrjetiigi setetest puhastamine, I-II gr pinnas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</si>
  <si>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</si>
  <si>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Tuletõrjetiigi kaeve laialiajamine (60% kaevest)</t>
  </si>
  <si>
    <t>Truupide rekonstrueerimine ja ehitamine</t>
  </si>
  <si>
    <t>Truupide mahamärkimine</t>
  </si>
  <si>
    <t>Di=40 cm plasttruubi torustiku, tüüp 40PT, ehitamine (profileeritud plasttoru, SN8)</t>
  </si>
  <si>
    <t xml:space="preserve">D=40 cm plasttruubi mattotsaku ehitamine (tüüp MAO) </t>
  </si>
  <si>
    <t>2 otsakut</t>
  </si>
  <si>
    <t>Veejuhtme täide mineraalpinnasega (kohalik pinnas liiv)</t>
  </si>
  <si>
    <t>Tähispostid truubile</t>
  </si>
  <si>
    <t>Tee ja teeelementide katte ehitus</t>
  </si>
  <si>
    <t>Tee rajatiste mahamärkimine</t>
  </si>
  <si>
    <t>Olemasoleva 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</si>
  <si>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</rPr>
      <t>2</t>
    </r>
  </si>
  <si>
    <t>Geotekstiili (Deklareeritud tõmbetugevus MD/CMD ≥20 kN/m, 5,0 m lai) paigaldamine tihendatud ja profileeritud muldkehale</t>
  </si>
  <si>
    <t>Kruusast teealuse ehitamine koos tihendamisega. Kruus fr 0/63 mm. Pos 4, H=20/30 cm (+materjal ja vedu karjäärist)</t>
  </si>
  <si>
    <r>
      <t>m</t>
    </r>
    <r>
      <rPr>
        <vertAlign val="superscript"/>
        <sz val="8"/>
        <color indexed="8"/>
        <rFont val="Arial"/>
        <family val="2"/>
      </rPr>
      <t>3</t>
    </r>
  </si>
  <si>
    <t>Kruusast teekatte ehitamine koos tihendamisega. Kruus fr 0/32 mm. Pos 6, H=10 cm (+materjal ja vedu karjäärist)</t>
  </si>
  <si>
    <t>Mahasõidukoht M2 muldkeha ja katendi ehitamine koos tihendamisega  (L=30 m, R=10 m) s.h.</t>
  </si>
  <si>
    <t>sh geotekstiili (Deklareeritud tõmbetugevus MD/CMD ≥20 kN/m, 5,0 m lai) paigaldamine tihendatud ja profileeritud muldkehale</t>
  </si>
  <si>
    <t>sh aluse ehitamine koos tihendamisega, sorteeritud kruus Positsioon nr. 4, (+materjal ja vedu karjäärist)</t>
  </si>
  <si>
    <t>sh katte ehitamine koos tihendamisega, purustatud kruus Positsioon nr. 6, (h=10cm) (+materjal ja vedu karjäärist)</t>
  </si>
  <si>
    <t>Mahasõidukoht M3 muldkeha ja katendi ehitamine koos tihendamisega  (L=10 m, R=10 m) s.h.</t>
  </si>
  <si>
    <t>Mahasõidukoht M8 muldkeha ja katendi ehitamine koos tihendamisega  (L=10 m, R=10 m) s.h.</t>
  </si>
  <si>
    <t>T kujulise tagasipööramise koha TP-T muldkeha ja katendi ehitamine koos tihendamisega  (L=50 m, R=17,7m) s.h.</t>
  </si>
  <si>
    <t>sh muldkeha ehitamine, H=30-50 cm juurdeveetavast pinnasest filtr.m ≥0,5m/ööp. H=30sm (+materjal ja vedu karjäärist)</t>
  </si>
  <si>
    <t>Tuletõrjetiigi teenindusplatsi ehitamine, A=15x40 m s.h.</t>
  </si>
  <si>
    <r>
      <t>m</t>
    </r>
    <r>
      <rPr>
        <vertAlign val="superscript"/>
        <sz val="8"/>
        <rFont val="Arial"/>
        <family val="2"/>
      </rPr>
      <t>2</t>
    </r>
  </si>
  <si>
    <t>Kasvupinnase (hkeskm=20cm) eemaldamine, ehituseks sobimatu pinnase kaevamine ja uute kraavide kaevamine</t>
  </si>
  <si>
    <t>Muldkeha ehitamine juurdeveetavast pinnasest filtr.m ≥0,5m/ööp. H=30sm (+materjal ja vedu karjäärist)</t>
  </si>
  <si>
    <t>Tähispost</t>
  </si>
  <si>
    <t>Liiklusmärgi ümbertõstmine</t>
  </si>
  <si>
    <t>Uute kraavide ja nõvade mahamärkimine</t>
  </si>
  <si>
    <t>UE - uuendatava eesvoolu kaeve</t>
  </si>
  <si>
    <t>ET - ehitatava teekraavi kaeve</t>
  </si>
  <si>
    <t>Nõlvajalami ja põhja kindlustamine tüüp.Kkl (joon 1.2)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</si>
  <si>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</si>
  <si>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Di=50 cm plasttruubi torustiku, tüüp 50PT, ehitamine (profileeritud plasttoru, SN8)</t>
  </si>
  <si>
    <t>Di=80 cm plasttruubi torustiku, tüüp 80PT, ehitamine (profileeritud plasttoru, SN8)</t>
  </si>
  <si>
    <t xml:space="preserve">D=50 cm plasttruubi mattotsaku ehitamine (tüüp MAO) </t>
  </si>
  <si>
    <t xml:space="preserve">D=80 cm plasttruubi kiviotsaku kivikindlustusega ehitamine (tüüp KOK) </t>
  </si>
  <si>
    <t>Truubi otsakute lammutamine ja utiliseerimine</t>
  </si>
  <si>
    <t>Teemulde ehitamine teekraavide pinnasest, koos tihendamisega</t>
  </si>
  <si>
    <t>sh muldkeha ehitamine, H=30-50 cm (kohalikust pinnasest)</t>
  </si>
  <si>
    <t>Di=60 cm plasttruubi torustiku, tüüp 60PT, ehitamine (profileeritud plasttoru, SN8)</t>
  </si>
  <si>
    <t xml:space="preserve">D=60 cm plasttruubi mattotsaku ehitamine (tüüp MAO) </t>
  </si>
  <si>
    <t>D=20 cm truubitoru (plast) väljatõstmine ja utiliseerimine</t>
  </si>
  <si>
    <t>Möödasõidukoha MS muldkeha ja katendi ehitamine koos tihendamisega (L=80m) s.h.</t>
  </si>
  <si>
    <t>Muldkeha laiendamine juurdeveetavast pinnasest filtr.m ≥0,5m/ööp. H=30sm (+materjal ja vedu karjäärist)</t>
  </si>
  <si>
    <t>Mahasõidukoht M1 muldkeha ja katendi ehitamine koos tihendamisega  (L=20 m, R=10 m) s.h.</t>
  </si>
  <si>
    <t>Liiklusmärgi nr. 351 kiiruse piiramiseks "30km/h" (suurusgrupp 2) (pk.4 ja pk.7 Pikkali-Tapi teel)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</si>
</sst>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indexed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indexed="8"/>
      <name val="Arial"/>
      <family val="2"/>
    </font>
    <font>
      <b/>
      <sz val="8"/>
      <name val="Arial"/>
      <family val="2"/>
    </font>
    <font>
      <i/>
      <sz val="8"/>
      <color indexed="8"/>
      <name val="Arial"/>
      <family val="2"/>
      <charset val="186"/>
    </font>
    <font>
      <vertAlign val="superscript"/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9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30" fillId="0" borderId="14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/>
    </xf>
    <xf numFmtId="2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left" vertical="center"/>
    </xf>
    <xf numFmtId="1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1" fontId="34" fillId="0" borderId="14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5" fillId="0" borderId="14" xfId="51" applyFont="1" applyBorder="1" applyAlignment="1">
      <alignment horizontal="left" vertical="center" wrapText="1"/>
    </xf>
    <xf numFmtId="0" fontId="37" fillId="0" borderId="14" xfId="51" applyFont="1" applyBorder="1" applyAlignment="1">
      <alignment horizontal="left" vertical="center" wrapText="1"/>
    </xf>
    <xf numFmtId="0" fontId="38" fillId="0" borderId="14" xfId="0" applyFont="1" applyBorder="1" applyAlignment="1">
      <alignment horizontal="right" vertical="center" wrapText="1"/>
    </xf>
    <xf numFmtId="0" fontId="37" fillId="0" borderId="14" xfId="0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4" xfId="72" applyFont="1" applyBorder="1" applyAlignment="1">
      <alignment horizontal="center" vertical="center" wrapText="1"/>
    </xf>
    <xf numFmtId="0" fontId="2" fillId="0" borderId="14" xfId="51" applyFont="1" applyBorder="1" applyAlignment="1">
      <alignment horizontal="left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8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79"/>
  <sheetViews>
    <sheetView tabSelected="1" topLeftCell="A96" workbookViewId="0">
      <selection activeCell="D116" sqref="D11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79" t="s">
        <v>52</v>
      </c>
      <c r="B1" s="80"/>
      <c r="C1" s="80"/>
      <c r="D1" s="80"/>
      <c r="E1" s="80"/>
      <c r="F1" s="80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81" t="s">
        <v>3</v>
      </c>
      <c r="B5" s="84" t="s">
        <v>1</v>
      </c>
      <c r="C5" s="84" t="s">
        <v>4</v>
      </c>
      <c r="D5" s="84" t="s">
        <v>5</v>
      </c>
      <c r="E5" s="87" t="s">
        <v>6</v>
      </c>
      <c r="F5" s="90" t="s">
        <v>7</v>
      </c>
    </row>
    <row r="6" spans="1:50" s="4" customFormat="1" ht="13.2" x14ac:dyDescent="0.25">
      <c r="A6" s="82"/>
      <c r="B6" s="85"/>
      <c r="C6" s="85"/>
      <c r="D6" s="85"/>
      <c r="E6" s="88"/>
      <c r="F6" s="91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83"/>
      <c r="B7" s="86"/>
      <c r="C7" s="86"/>
      <c r="D7" s="14" t="s">
        <v>53</v>
      </c>
      <c r="E7" s="89"/>
      <c r="F7" s="92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2.6" customHeight="1" x14ac:dyDescent="0.25">
      <c r="A8" s="63" t="s">
        <v>54</v>
      </c>
      <c r="B8" s="64"/>
      <c r="C8" s="64"/>
      <c r="D8" s="64"/>
      <c r="E8" s="64"/>
      <c r="F8" s="65"/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12.6" customHeight="1" x14ac:dyDescent="0.25">
      <c r="A9" s="54" t="s">
        <v>64</v>
      </c>
      <c r="B9" s="55"/>
      <c r="C9" s="55"/>
      <c r="D9" s="55"/>
      <c r="E9" s="55"/>
      <c r="F9" s="56"/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1</v>
      </c>
      <c r="B10" s="21" t="s">
        <v>65</v>
      </c>
      <c r="C10" s="31" t="s">
        <v>66</v>
      </c>
      <c r="D10" s="32">
        <v>5</v>
      </c>
      <c r="E10" s="11"/>
      <c r="F10" s="12">
        <f t="shared" ref="F10" si="0">SUM(D10*E10)</f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3">
        <v>2</v>
      </c>
      <c r="B11" s="33" t="s">
        <v>67</v>
      </c>
      <c r="C11" s="34" t="s">
        <v>25</v>
      </c>
      <c r="D11" s="35">
        <v>3.23</v>
      </c>
      <c r="E11" s="11"/>
      <c r="F11" s="12">
        <f t="shared" ref="F11:F13" si="1">SUM(D11*E11)</f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10.8" customHeight="1" x14ac:dyDescent="0.25">
      <c r="A12" s="13">
        <v>3</v>
      </c>
      <c r="B12" s="36" t="s">
        <v>68</v>
      </c>
      <c r="C12" s="34" t="s">
        <v>14</v>
      </c>
      <c r="D12" s="37">
        <v>422</v>
      </c>
      <c r="E12" s="11"/>
      <c r="F12" s="12">
        <f t="shared" si="1"/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3">
        <v>4</v>
      </c>
      <c r="B13" s="36" t="s">
        <v>69</v>
      </c>
      <c r="C13" s="34" t="s">
        <v>14</v>
      </c>
      <c r="D13" s="37">
        <v>571</v>
      </c>
      <c r="E13" s="11"/>
      <c r="F13" s="12">
        <f t="shared" si="1"/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10.8" customHeight="1" x14ac:dyDescent="0.25">
      <c r="A14" s="13">
        <v>5</v>
      </c>
      <c r="B14" s="36" t="s">
        <v>70</v>
      </c>
      <c r="C14" s="34" t="s">
        <v>14</v>
      </c>
      <c r="D14" s="37">
        <v>3496</v>
      </c>
      <c r="E14" s="11"/>
      <c r="F14" s="12">
        <f t="shared" ref="F14:F18" si="2">SUM(D14*E14)</f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21.6" customHeight="1" x14ac:dyDescent="0.25">
      <c r="A15" s="13">
        <v>6</v>
      </c>
      <c r="B15" s="38" t="s">
        <v>71</v>
      </c>
      <c r="C15" s="34" t="s">
        <v>14</v>
      </c>
      <c r="D15" s="37">
        <v>4489</v>
      </c>
      <c r="E15" s="11"/>
      <c r="F15" s="12">
        <f t="shared" si="2"/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10.8" customHeight="1" x14ac:dyDescent="0.25">
      <c r="A16" s="13">
        <v>7</v>
      </c>
      <c r="B16" s="38" t="s">
        <v>72</v>
      </c>
      <c r="C16" s="34" t="s">
        <v>14</v>
      </c>
      <c r="D16" s="37">
        <v>4489</v>
      </c>
      <c r="E16" s="11"/>
      <c r="F16" s="12">
        <f t="shared" si="2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8</v>
      </c>
      <c r="B17" s="36" t="s">
        <v>73</v>
      </c>
      <c r="C17" s="34" t="s">
        <v>74</v>
      </c>
      <c r="D17" s="39">
        <v>100</v>
      </c>
      <c r="E17" s="11"/>
      <c r="F17" s="12">
        <f t="shared" si="2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10.8" customHeight="1" x14ac:dyDescent="0.25">
      <c r="A18" s="13">
        <v>9</v>
      </c>
      <c r="B18" s="36" t="s">
        <v>75</v>
      </c>
      <c r="C18" s="34" t="s">
        <v>74</v>
      </c>
      <c r="D18" s="39">
        <v>60.000000000000007</v>
      </c>
      <c r="E18" s="11"/>
      <c r="F18" s="12">
        <f t="shared" si="2"/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12.6" customHeight="1" x14ac:dyDescent="0.25">
      <c r="A19" s="54" t="s">
        <v>76</v>
      </c>
      <c r="B19" s="55"/>
      <c r="C19" s="55"/>
      <c r="D19" s="55"/>
      <c r="E19" s="55"/>
      <c r="F19" s="56"/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10.8" customHeight="1" x14ac:dyDescent="0.25">
      <c r="A20" s="13">
        <v>10</v>
      </c>
      <c r="B20" s="36" t="s">
        <v>77</v>
      </c>
      <c r="C20" s="34" t="s">
        <v>13</v>
      </c>
      <c r="D20" s="39">
        <v>2</v>
      </c>
      <c r="E20" s="11"/>
      <c r="F20" s="12">
        <f t="shared" ref="F20:F41" si="3">SUM(D20*E20)</f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10.8" customHeight="1" x14ac:dyDescent="0.25">
      <c r="A21" s="13">
        <v>11</v>
      </c>
      <c r="B21" s="33" t="s">
        <v>78</v>
      </c>
      <c r="C21" s="34" t="s">
        <v>14</v>
      </c>
      <c r="D21" s="39">
        <v>20</v>
      </c>
      <c r="E21" s="11"/>
      <c r="F21" s="12">
        <f t="shared" si="3"/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10.8" customHeight="1" x14ac:dyDescent="0.25">
      <c r="A22" s="13">
        <v>12</v>
      </c>
      <c r="B22" s="33" t="s">
        <v>79</v>
      </c>
      <c r="C22" s="34" t="s">
        <v>80</v>
      </c>
      <c r="D22" s="39">
        <v>2</v>
      </c>
      <c r="E22" s="11"/>
      <c r="F22" s="12">
        <f t="shared" si="3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10.8" customHeight="1" x14ac:dyDescent="0.25">
      <c r="A23" s="13">
        <v>13</v>
      </c>
      <c r="B23" s="33" t="s">
        <v>81</v>
      </c>
      <c r="C23" s="34" t="s">
        <v>74</v>
      </c>
      <c r="D23" s="37">
        <v>21</v>
      </c>
      <c r="E23" s="11"/>
      <c r="F23" s="12">
        <f t="shared" si="3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10.8" customHeight="1" x14ac:dyDescent="0.25">
      <c r="A24" s="13">
        <v>14</v>
      </c>
      <c r="B24" s="33" t="s">
        <v>82</v>
      </c>
      <c r="C24" s="34" t="s">
        <v>13</v>
      </c>
      <c r="D24" s="39">
        <v>2</v>
      </c>
      <c r="E24" s="11"/>
      <c r="F24" s="12">
        <f t="shared" si="3"/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12.6" customHeight="1" x14ac:dyDescent="0.25">
      <c r="A25" s="51" t="s">
        <v>83</v>
      </c>
      <c r="B25" s="52"/>
      <c r="C25" s="52"/>
      <c r="D25" s="52"/>
      <c r="E25" s="52"/>
      <c r="F25" s="53"/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21.6" customHeight="1" x14ac:dyDescent="0.25">
      <c r="A26" s="13">
        <v>15</v>
      </c>
      <c r="B26" s="40" t="s">
        <v>38</v>
      </c>
      <c r="C26" s="41" t="s">
        <v>14</v>
      </c>
      <c r="D26" s="42">
        <v>3802</v>
      </c>
      <c r="E26" s="11"/>
      <c r="F26" s="12">
        <f t="shared" si="3"/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10.8" customHeight="1" x14ac:dyDescent="0.25">
      <c r="A27" s="13">
        <v>16</v>
      </c>
      <c r="B27" s="40" t="s">
        <v>84</v>
      </c>
      <c r="C27" s="41" t="s">
        <v>13</v>
      </c>
      <c r="D27" s="43">
        <v>24</v>
      </c>
      <c r="E27" s="11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21.6" customHeight="1" x14ac:dyDescent="0.25">
      <c r="A28" s="13">
        <v>17</v>
      </c>
      <c r="B28" s="44" t="s">
        <v>85</v>
      </c>
      <c r="C28" s="41" t="s">
        <v>86</v>
      </c>
      <c r="D28" s="43">
        <v>30416</v>
      </c>
      <c r="E28" s="11"/>
      <c r="F28" s="12">
        <f t="shared" si="3"/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21.6" customHeight="1" x14ac:dyDescent="0.25">
      <c r="A29" s="13">
        <v>18</v>
      </c>
      <c r="B29" s="44" t="s">
        <v>87</v>
      </c>
      <c r="C29" s="41" t="s">
        <v>86</v>
      </c>
      <c r="D29" s="42">
        <v>18745</v>
      </c>
      <c r="E29" s="11"/>
      <c r="F29" s="12">
        <f t="shared" si="3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21.6" customHeight="1" x14ac:dyDescent="0.25">
      <c r="A30" s="13">
        <v>19</v>
      </c>
      <c r="B30" s="40" t="s">
        <v>88</v>
      </c>
      <c r="C30" s="41" t="s">
        <v>89</v>
      </c>
      <c r="D30" s="42">
        <v>3860</v>
      </c>
      <c r="E30" s="11"/>
      <c r="F30" s="12">
        <f t="shared" si="3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21.6" customHeight="1" x14ac:dyDescent="0.25">
      <c r="A31" s="13">
        <v>20</v>
      </c>
      <c r="B31" s="40" t="s">
        <v>90</v>
      </c>
      <c r="C31" s="41" t="s">
        <v>89</v>
      </c>
      <c r="D31" s="42">
        <v>1779</v>
      </c>
      <c r="E31" s="11"/>
      <c r="F31" s="12">
        <f t="shared" si="3"/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21.6" customHeight="1" x14ac:dyDescent="0.25">
      <c r="A32" s="13">
        <v>21</v>
      </c>
      <c r="B32" s="45" t="s">
        <v>91</v>
      </c>
      <c r="C32" s="41" t="s">
        <v>13</v>
      </c>
      <c r="D32" s="43">
        <v>2</v>
      </c>
      <c r="E32" s="11"/>
      <c r="F32" s="12">
        <f t="shared" si="3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21.6" customHeight="1" x14ac:dyDescent="0.25">
      <c r="A33" s="13">
        <v>22</v>
      </c>
      <c r="B33" s="29" t="s">
        <v>92</v>
      </c>
      <c r="C33" s="41" t="s">
        <v>86</v>
      </c>
      <c r="D33" s="43">
        <v>404</v>
      </c>
      <c r="E33" s="11"/>
      <c r="F33" s="12">
        <f t="shared" si="3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21.6" customHeight="1" x14ac:dyDescent="0.25">
      <c r="A34" s="13">
        <v>23</v>
      </c>
      <c r="B34" s="46" t="s">
        <v>93</v>
      </c>
      <c r="C34" s="41" t="s">
        <v>89</v>
      </c>
      <c r="D34" s="42">
        <v>82</v>
      </c>
      <c r="E34" s="11"/>
      <c r="F34" s="12">
        <f t="shared" si="3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21.6" customHeight="1" x14ac:dyDescent="0.25">
      <c r="A35" s="13">
        <v>24</v>
      </c>
      <c r="B35" s="46" t="s">
        <v>94</v>
      </c>
      <c r="C35" s="41" t="s">
        <v>89</v>
      </c>
      <c r="D35" s="42">
        <v>38</v>
      </c>
      <c r="E35" s="11"/>
      <c r="F35" s="12">
        <f t="shared" si="3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21.6" customHeight="1" x14ac:dyDescent="0.25">
      <c r="A36" s="13">
        <v>25</v>
      </c>
      <c r="B36" s="45" t="s">
        <v>95</v>
      </c>
      <c r="C36" s="41" t="s">
        <v>13</v>
      </c>
      <c r="D36" s="43">
        <v>19</v>
      </c>
      <c r="E36" s="11"/>
      <c r="F36" s="12">
        <f t="shared" si="3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21.6" customHeight="1" x14ac:dyDescent="0.25">
      <c r="A37" s="13">
        <v>26</v>
      </c>
      <c r="B37" s="29" t="s">
        <v>92</v>
      </c>
      <c r="C37" s="41" t="s">
        <v>86</v>
      </c>
      <c r="D37" s="43">
        <v>1900</v>
      </c>
      <c r="E37" s="11"/>
      <c r="F37" s="12">
        <f t="shared" si="3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50" s="4" customFormat="1" ht="21.6" customHeight="1" x14ac:dyDescent="0.25">
      <c r="A38" s="13">
        <v>27</v>
      </c>
      <c r="B38" s="46" t="s">
        <v>93</v>
      </c>
      <c r="C38" s="41" t="s">
        <v>89</v>
      </c>
      <c r="D38" s="42">
        <v>431</v>
      </c>
      <c r="E38" s="11"/>
      <c r="F38" s="12">
        <f t="shared" si="3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0" s="4" customFormat="1" ht="21.6" customHeight="1" x14ac:dyDescent="0.25">
      <c r="A39" s="13">
        <v>28</v>
      </c>
      <c r="B39" s="46" t="s">
        <v>94</v>
      </c>
      <c r="C39" s="41" t="s">
        <v>89</v>
      </c>
      <c r="D39" s="42">
        <v>198</v>
      </c>
      <c r="E39" s="11"/>
      <c r="F39" s="12">
        <f t="shared" si="3"/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50" s="4" customFormat="1" ht="21.6" customHeight="1" x14ac:dyDescent="0.25">
      <c r="A40" s="13">
        <v>29</v>
      </c>
      <c r="B40" s="45" t="s">
        <v>96</v>
      </c>
      <c r="C40" s="41" t="s">
        <v>13</v>
      </c>
      <c r="D40" s="43">
        <v>1</v>
      </c>
      <c r="E40" s="11"/>
      <c r="F40" s="12">
        <f t="shared" si="3"/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50" s="4" customFormat="1" ht="21.6" customHeight="1" x14ac:dyDescent="0.25">
      <c r="A41" s="13">
        <v>30</v>
      </c>
      <c r="B41" s="29" t="s">
        <v>92</v>
      </c>
      <c r="C41" s="41" t="s">
        <v>86</v>
      </c>
      <c r="D41" s="43">
        <v>260</v>
      </c>
      <c r="E41" s="11"/>
      <c r="F41" s="12">
        <f t="shared" si="3"/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21.6" customHeight="1" x14ac:dyDescent="0.25">
      <c r="A42" s="13">
        <v>31</v>
      </c>
      <c r="B42" s="46" t="s">
        <v>93</v>
      </c>
      <c r="C42" s="41" t="s">
        <v>89</v>
      </c>
      <c r="D42" s="42">
        <v>91</v>
      </c>
      <c r="E42" s="11"/>
      <c r="F42" s="12">
        <f t="shared" ref="F42:F45" si="4">SUM(D42*E42)</f>
        <v>0</v>
      </c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21.6" customHeight="1" x14ac:dyDescent="0.25">
      <c r="A43" s="13">
        <v>32</v>
      </c>
      <c r="B43" s="46" t="s">
        <v>94</v>
      </c>
      <c r="C43" s="41" t="s">
        <v>89</v>
      </c>
      <c r="D43" s="42">
        <v>27</v>
      </c>
      <c r="E43" s="11"/>
      <c r="F43" s="12">
        <f t="shared" si="4"/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21.6" customHeight="1" x14ac:dyDescent="0.25">
      <c r="A44" s="13">
        <v>33</v>
      </c>
      <c r="B44" s="45" t="s">
        <v>97</v>
      </c>
      <c r="C44" s="41" t="s">
        <v>13</v>
      </c>
      <c r="D44" s="43">
        <v>1</v>
      </c>
      <c r="E44" s="11"/>
      <c r="F44" s="12">
        <f t="shared" si="4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21.6" customHeight="1" x14ac:dyDescent="0.25">
      <c r="A45" s="13">
        <v>34</v>
      </c>
      <c r="B45" s="29" t="s">
        <v>98</v>
      </c>
      <c r="C45" s="41" t="s">
        <v>89</v>
      </c>
      <c r="D45" s="43">
        <v>495</v>
      </c>
      <c r="E45" s="11"/>
      <c r="F45" s="12">
        <f t="shared" si="4"/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21.6" customHeight="1" x14ac:dyDescent="0.25">
      <c r="A46" s="13">
        <v>35</v>
      </c>
      <c r="B46" s="29" t="s">
        <v>92</v>
      </c>
      <c r="C46" s="41" t="s">
        <v>86</v>
      </c>
      <c r="D46" s="43">
        <v>722</v>
      </c>
      <c r="E46" s="11"/>
      <c r="F46" s="12">
        <f t="shared" ref="F46:F73" si="5">SUM(D46*E46)</f>
        <v>0</v>
      </c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4" customFormat="1" ht="21.6" customHeight="1" x14ac:dyDescent="0.25">
      <c r="A47" s="13">
        <v>36</v>
      </c>
      <c r="B47" s="46" t="s">
        <v>93</v>
      </c>
      <c r="C47" s="41" t="s">
        <v>89</v>
      </c>
      <c r="D47" s="43">
        <v>153</v>
      </c>
      <c r="E47" s="11"/>
      <c r="F47" s="12">
        <f t="shared" si="5"/>
        <v>0</v>
      </c>
      <c r="G47" s="1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</row>
    <row r="48" spans="1:50" s="4" customFormat="1" ht="21.6" customHeight="1" x14ac:dyDescent="0.25">
      <c r="A48" s="13">
        <v>37</v>
      </c>
      <c r="B48" s="46" t="s">
        <v>94</v>
      </c>
      <c r="C48" s="41" t="s">
        <v>89</v>
      </c>
      <c r="D48" s="42">
        <v>71</v>
      </c>
      <c r="E48" s="11"/>
      <c r="F48" s="12">
        <f t="shared" si="5"/>
        <v>0</v>
      </c>
      <c r="G48" s="1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</row>
    <row r="49" spans="1:50" s="4" customFormat="1" ht="10.8" customHeight="1" x14ac:dyDescent="0.25">
      <c r="A49" s="13">
        <v>38</v>
      </c>
      <c r="B49" s="45" t="s">
        <v>99</v>
      </c>
      <c r="C49" s="41" t="s">
        <v>13</v>
      </c>
      <c r="D49" s="43">
        <v>1</v>
      </c>
      <c r="E49" s="11"/>
      <c r="F49" s="12">
        <f t="shared" si="5"/>
        <v>0</v>
      </c>
      <c r="G49" s="1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</row>
    <row r="50" spans="1:50" s="4" customFormat="1" ht="21.6" customHeight="1" x14ac:dyDescent="0.25">
      <c r="A50" s="13">
        <v>39</v>
      </c>
      <c r="B50" s="29" t="s">
        <v>98</v>
      </c>
      <c r="C50" s="41" t="s">
        <v>89</v>
      </c>
      <c r="D50" s="42">
        <v>209</v>
      </c>
      <c r="E50" s="11"/>
      <c r="F50" s="12">
        <f t="shared" si="5"/>
        <v>0</v>
      </c>
      <c r="G50" s="1"/>
      <c r="H50" s="1"/>
      <c r="I50" s="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</row>
    <row r="51" spans="1:50" s="4" customFormat="1" ht="21.6" customHeight="1" x14ac:dyDescent="0.25">
      <c r="A51" s="13">
        <v>40</v>
      </c>
      <c r="B51" s="29" t="s">
        <v>92</v>
      </c>
      <c r="C51" s="41" t="s">
        <v>86</v>
      </c>
      <c r="D51" s="43">
        <v>600</v>
      </c>
      <c r="E51" s="11"/>
      <c r="F51" s="12">
        <f t="shared" si="5"/>
        <v>0</v>
      </c>
      <c r="G51" s="1"/>
      <c r="H51" s="1"/>
      <c r="I51" s="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</row>
    <row r="52" spans="1:50" s="4" customFormat="1" ht="21.6" customHeight="1" x14ac:dyDescent="0.25">
      <c r="A52" s="13">
        <v>41</v>
      </c>
      <c r="B52" s="46" t="s">
        <v>93</v>
      </c>
      <c r="C52" s="41" t="s">
        <v>89</v>
      </c>
      <c r="D52" s="43">
        <v>136</v>
      </c>
      <c r="E52" s="11"/>
      <c r="F52" s="12">
        <f t="shared" si="5"/>
        <v>0</v>
      </c>
      <c r="G52" s="1"/>
      <c r="H52" s="1"/>
      <c r="I52" s="1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</row>
    <row r="53" spans="1:50" s="4" customFormat="1" ht="21.6" customHeight="1" x14ac:dyDescent="0.25">
      <c r="A53" s="13">
        <v>42</v>
      </c>
      <c r="B53" s="46" t="s">
        <v>94</v>
      </c>
      <c r="C53" s="41" t="s">
        <v>89</v>
      </c>
      <c r="D53" s="42">
        <v>63</v>
      </c>
      <c r="E53" s="11"/>
      <c r="F53" s="12">
        <f t="shared" si="5"/>
        <v>0</v>
      </c>
      <c r="G53" s="1"/>
      <c r="H53" s="1"/>
      <c r="I53" s="1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</row>
    <row r="54" spans="1:50" s="4" customFormat="1" ht="10.8" customHeight="1" x14ac:dyDescent="0.25">
      <c r="A54" s="13">
        <v>43</v>
      </c>
      <c r="B54" s="47" t="s">
        <v>40</v>
      </c>
      <c r="C54" s="41" t="s">
        <v>13</v>
      </c>
      <c r="D54" s="43">
        <v>1</v>
      </c>
      <c r="E54" s="11"/>
      <c r="F54" s="12">
        <f t="shared" si="5"/>
        <v>0</v>
      </c>
      <c r="G54" s="1"/>
      <c r="H54" s="1"/>
      <c r="I54" s="1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</row>
    <row r="55" spans="1:50" s="4" customFormat="1" ht="10.8" customHeight="1" x14ac:dyDescent="0.25">
      <c r="A55" s="13">
        <v>44</v>
      </c>
      <c r="B55" s="30" t="s">
        <v>41</v>
      </c>
      <c r="C55" s="48" t="s">
        <v>100</v>
      </c>
      <c r="D55" s="43">
        <v>8</v>
      </c>
      <c r="E55" s="11"/>
      <c r="F55" s="12">
        <f t="shared" si="5"/>
        <v>0</v>
      </c>
      <c r="G55" s="1"/>
      <c r="H55" s="1"/>
      <c r="I55" s="1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</row>
    <row r="56" spans="1:50" s="4" customFormat="1" ht="21.6" customHeight="1" x14ac:dyDescent="0.25">
      <c r="A56" s="13">
        <v>45</v>
      </c>
      <c r="B56" s="30" t="s">
        <v>101</v>
      </c>
      <c r="C56" s="48" t="s">
        <v>26</v>
      </c>
      <c r="D56" s="43">
        <v>131</v>
      </c>
      <c r="E56" s="11"/>
      <c r="F56" s="12">
        <f t="shared" si="5"/>
        <v>0</v>
      </c>
      <c r="G56" s="1"/>
      <c r="H56" s="1"/>
      <c r="I56" s="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</row>
    <row r="57" spans="1:50" s="4" customFormat="1" ht="21.6" customHeight="1" x14ac:dyDescent="0.25">
      <c r="A57" s="13">
        <v>46</v>
      </c>
      <c r="B57" s="30" t="s">
        <v>102</v>
      </c>
      <c r="C57" s="48" t="s">
        <v>26</v>
      </c>
      <c r="D57" s="43">
        <v>26</v>
      </c>
      <c r="E57" s="11"/>
      <c r="F57" s="12">
        <f t="shared" si="5"/>
        <v>0</v>
      </c>
      <c r="G57" s="1"/>
      <c r="H57" s="1"/>
      <c r="I57" s="1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</row>
    <row r="58" spans="1:50" s="4" customFormat="1" ht="21.6" customHeight="1" x14ac:dyDescent="0.25">
      <c r="A58" s="13">
        <v>47</v>
      </c>
      <c r="B58" s="30" t="s">
        <v>42</v>
      </c>
      <c r="C58" s="48" t="s">
        <v>39</v>
      </c>
      <c r="D58" s="43">
        <v>94</v>
      </c>
      <c r="E58" s="11"/>
      <c r="F58" s="12">
        <f t="shared" si="5"/>
        <v>0</v>
      </c>
      <c r="G58" s="1"/>
      <c r="H58" s="1"/>
      <c r="I58" s="1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</row>
    <row r="59" spans="1:50" s="4" customFormat="1" ht="21.6" customHeight="1" x14ac:dyDescent="0.25">
      <c r="A59" s="13">
        <v>48</v>
      </c>
      <c r="B59" s="30" t="s">
        <v>43</v>
      </c>
      <c r="C59" s="48" t="s">
        <v>39</v>
      </c>
      <c r="D59" s="43">
        <v>161</v>
      </c>
      <c r="E59" s="11"/>
      <c r="F59" s="12">
        <f t="shared" si="5"/>
        <v>0</v>
      </c>
      <c r="G59" s="1"/>
      <c r="H59" s="1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</row>
    <row r="60" spans="1:50" s="4" customFormat="1" ht="10.8" customHeight="1" x14ac:dyDescent="0.25">
      <c r="A60" s="13">
        <v>49</v>
      </c>
      <c r="B60" s="30" t="s">
        <v>44</v>
      </c>
      <c r="C60" s="48" t="s">
        <v>39</v>
      </c>
      <c r="D60" s="43">
        <v>269</v>
      </c>
      <c r="E60" s="11"/>
      <c r="F60" s="12">
        <f t="shared" si="5"/>
        <v>0</v>
      </c>
      <c r="G60" s="1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</row>
    <row r="61" spans="1:50" s="4" customFormat="1" ht="21.6" customHeight="1" x14ac:dyDescent="0.25">
      <c r="A61" s="13">
        <v>50</v>
      </c>
      <c r="B61" s="29" t="s">
        <v>92</v>
      </c>
      <c r="C61" s="48" t="s">
        <v>100</v>
      </c>
      <c r="D61" s="43">
        <v>259</v>
      </c>
      <c r="E61" s="11"/>
      <c r="F61" s="12">
        <f t="shared" si="5"/>
        <v>0</v>
      </c>
      <c r="G61" s="1"/>
      <c r="H61" s="1"/>
      <c r="I61" s="1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</row>
    <row r="62" spans="1:50" s="4" customFormat="1" ht="21.6" customHeight="1" x14ac:dyDescent="0.25">
      <c r="A62" s="13">
        <v>51</v>
      </c>
      <c r="B62" s="30" t="s">
        <v>45</v>
      </c>
      <c r="C62" s="48" t="s">
        <v>100</v>
      </c>
      <c r="D62" s="43">
        <v>149</v>
      </c>
      <c r="E62" s="11"/>
      <c r="F62" s="12">
        <f t="shared" si="5"/>
        <v>0</v>
      </c>
      <c r="G62" s="1"/>
      <c r="H62" s="1"/>
      <c r="I62" s="1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</row>
    <row r="63" spans="1:50" s="4" customFormat="1" ht="21.6" customHeight="1" x14ac:dyDescent="0.25">
      <c r="A63" s="13">
        <v>52</v>
      </c>
      <c r="B63" s="30" t="s">
        <v>46</v>
      </c>
      <c r="C63" s="49" t="s">
        <v>26</v>
      </c>
      <c r="D63" s="43">
        <v>78</v>
      </c>
      <c r="E63" s="11"/>
      <c r="F63" s="12">
        <f t="shared" si="5"/>
        <v>0</v>
      </c>
      <c r="G63" s="1"/>
      <c r="H63" s="1"/>
      <c r="I63" s="1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</row>
    <row r="64" spans="1:50" s="4" customFormat="1" ht="21.6" customHeight="1" x14ac:dyDescent="0.25">
      <c r="A64" s="13">
        <v>53</v>
      </c>
      <c r="B64" s="30" t="s">
        <v>47</v>
      </c>
      <c r="C64" s="48" t="s">
        <v>100</v>
      </c>
      <c r="D64" s="43">
        <v>132</v>
      </c>
      <c r="E64" s="11"/>
      <c r="F64" s="12">
        <f t="shared" si="5"/>
        <v>0</v>
      </c>
      <c r="G64" s="1"/>
      <c r="H64" s="1"/>
      <c r="I64" s="1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</row>
    <row r="65" spans="1:50" s="4" customFormat="1" ht="21.6" customHeight="1" x14ac:dyDescent="0.25">
      <c r="A65" s="13">
        <v>54</v>
      </c>
      <c r="B65" s="30" t="s">
        <v>48</v>
      </c>
      <c r="C65" s="48" t="s">
        <v>100</v>
      </c>
      <c r="D65" s="43">
        <v>50</v>
      </c>
      <c r="E65" s="11"/>
      <c r="F65" s="12">
        <f t="shared" si="5"/>
        <v>0</v>
      </c>
      <c r="G65" s="1"/>
      <c r="H65" s="1"/>
      <c r="I65" s="1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</row>
    <row r="66" spans="1:50" s="4" customFormat="1" ht="10.8" customHeight="1" x14ac:dyDescent="0.25">
      <c r="A66" s="13">
        <v>55</v>
      </c>
      <c r="B66" s="30" t="s">
        <v>49</v>
      </c>
      <c r="C66" s="48" t="s">
        <v>14</v>
      </c>
      <c r="D66" s="43">
        <v>25</v>
      </c>
      <c r="E66" s="11"/>
      <c r="F66" s="12">
        <f t="shared" si="5"/>
        <v>0</v>
      </c>
      <c r="G66" s="1"/>
      <c r="H66" s="1"/>
      <c r="I66" s="1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</row>
    <row r="67" spans="1:50" s="4" customFormat="1" ht="10.8" customHeight="1" x14ac:dyDescent="0.25">
      <c r="A67" s="13">
        <v>56</v>
      </c>
      <c r="B67" s="30" t="s">
        <v>50</v>
      </c>
      <c r="C67" s="48" t="s">
        <v>14</v>
      </c>
      <c r="D67" s="43">
        <v>25</v>
      </c>
      <c r="E67" s="11"/>
      <c r="F67" s="12">
        <f t="shared" si="5"/>
        <v>0</v>
      </c>
      <c r="G67" s="1"/>
      <c r="H67" s="1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</row>
    <row r="68" spans="1:50" s="4" customFormat="1" ht="10.8" customHeight="1" x14ac:dyDescent="0.25">
      <c r="A68" s="13">
        <v>57</v>
      </c>
      <c r="B68" s="30" t="s">
        <v>103</v>
      </c>
      <c r="C68" s="48" t="s">
        <v>13</v>
      </c>
      <c r="D68" s="43">
        <v>4</v>
      </c>
      <c r="E68" s="11"/>
      <c r="F68" s="12">
        <f t="shared" si="5"/>
        <v>0</v>
      </c>
      <c r="G68" s="1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</row>
    <row r="69" spans="1:50" s="4" customFormat="1" ht="10.8" customHeight="1" x14ac:dyDescent="0.25">
      <c r="A69" s="13">
        <v>58</v>
      </c>
      <c r="B69" s="30" t="s">
        <v>104</v>
      </c>
      <c r="C69" s="48" t="s">
        <v>13</v>
      </c>
      <c r="D69" s="43">
        <v>1</v>
      </c>
      <c r="E69" s="11"/>
      <c r="F69" s="12">
        <f t="shared" si="5"/>
        <v>0</v>
      </c>
      <c r="G69" s="1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</row>
    <row r="70" spans="1:50" s="4" customFormat="1" ht="21.6" customHeight="1" x14ac:dyDescent="0.25">
      <c r="A70" s="13">
        <v>59</v>
      </c>
      <c r="B70" s="30" t="s">
        <v>36</v>
      </c>
      <c r="C70" s="19" t="s">
        <v>37</v>
      </c>
      <c r="D70" s="43">
        <v>1</v>
      </c>
      <c r="E70" s="11"/>
      <c r="F70" s="12">
        <f t="shared" si="5"/>
        <v>0</v>
      </c>
      <c r="G70" s="1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</row>
    <row r="71" spans="1:50" s="4" customFormat="1" ht="10.8" customHeight="1" x14ac:dyDescent="0.25">
      <c r="A71" s="13">
        <v>60</v>
      </c>
      <c r="B71" s="30" t="s">
        <v>34</v>
      </c>
      <c r="C71" s="19" t="s">
        <v>37</v>
      </c>
      <c r="D71" s="43">
        <v>1</v>
      </c>
      <c r="E71" s="11"/>
      <c r="F71" s="12">
        <f t="shared" si="5"/>
        <v>0</v>
      </c>
      <c r="G71" s="1"/>
      <c r="H71" s="1"/>
      <c r="I71" s="1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</row>
    <row r="72" spans="1:50" s="4" customFormat="1" ht="10.8" customHeight="1" x14ac:dyDescent="0.25">
      <c r="A72" s="13">
        <v>61</v>
      </c>
      <c r="B72" s="30" t="s">
        <v>51</v>
      </c>
      <c r="C72" s="48" t="s">
        <v>39</v>
      </c>
      <c r="D72" s="43">
        <v>120</v>
      </c>
      <c r="E72" s="11"/>
      <c r="F72" s="12">
        <f t="shared" si="5"/>
        <v>0</v>
      </c>
      <c r="G72" s="1"/>
      <c r="H72" s="1"/>
      <c r="I72" s="1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</row>
    <row r="73" spans="1:50" s="4" customFormat="1" ht="21.6" customHeight="1" x14ac:dyDescent="0.25">
      <c r="A73" s="13">
        <v>62</v>
      </c>
      <c r="B73" s="25" t="s">
        <v>123</v>
      </c>
      <c r="C73" s="19" t="s">
        <v>37</v>
      </c>
      <c r="D73" s="43">
        <v>2</v>
      </c>
      <c r="E73" s="11"/>
      <c r="F73" s="12">
        <f t="shared" si="5"/>
        <v>0</v>
      </c>
      <c r="G73" s="1"/>
      <c r="H73" s="1"/>
      <c r="I73" s="1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</row>
    <row r="74" spans="1:50" s="24" customFormat="1" ht="12.6" customHeight="1" x14ac:dyDescent="0.25">
      <c r="A74" s="60" t="s">
        <v>20</v>
      </c>
      <c r="B74" s="61"/>
      <c r="C74" s="61"/>
      <c r="D74" s="61"/>
      <c r="E74" s="61"/>
      <c r="F74" s="62"/>
      <c r="G74" s="23"/>
      <c r="H74" s="23"/>
      <c r="I74" s="23"/>
      <c r="J74" s="23"/>
    </row>
    <row r="75" spans="1:50" s="24" customFormat="1" ht="10.8" customHeight="1" x14ac:dyDescent="0.25">
      <c r="A75" s="13">
        <v>63</v>
      </c>
      <c r="B75" s="25" t="s">
        <v>32</v>
      </c>
      <c r="C75" s="19" t="s">
        <v>23</v>
      </c>
      <c r="D75" s="26">
        <v>1</v>
      </c>
      <c r="E75" s="27"/>
      <c r="F75" s="12">
        <f t="shared" ref="F75:F79" si="6">SUM(D75*E75)</f>
        <v>0</v>
      </c>
      <c r="G75" s="23"/>
      <c r="H75" s="23"/>
      <c r="I75" s="23"/>
      <c r="J75" s="23"/>
    </row>
    <row r="76" spans="1:50" s="4" customFormat="1" ht="10.8" customHeight="1" x14ac:dyDescent="0.25">
      <c r="A76" s="13">
        <v>64</v>
      </c>
      <c r="B76" s="21" t="s">
        <v>21</v>
      </c>
      <c r="C76" s="16" t="s">
        <v>13</v>
      </c>
      <c r="D76" s="18">
        <v>4</v>
      </c>
      <c r="E76" s="20"/>
      <c r="F76" s="12">
        <f t="shared" si="6"/>
        <v>0</v>
      </c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</row>
    <row r="77" spans="1:50" s="4" customFormat="1" ht="21.6" customHeight="1" x14ac:dyDescent="0.25">
      <c r="A77" s="13">
        <v>65</v>
      </c>
      <c r="B77" s="21" t="s">
        <v>24</v>
      </c>
      <c r="C77" s="16" t="s">
        <v>13</v>
      </c>
      <c r="D77" s="18">
        <v>1</v>
      </c>
      <c r="E77" s="20"/>
      <c r="F77" s="12">
        <f t="shared" si="6"/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</row>
    <row r="78" spans="1:50" s="4" customFormat="1" ht="32.4" customHeight="1" x14ac:dyDescent="0.25">
      <c r="A78" s="13">
        <v>66</v>
      </c>
      <c r="B78" s="21" t="s">
        <v>22</v>
      </c>
      <c r="C78" s="16" t="s">
        <v>23</v>
      </c>
      <c r="D78" s="18">
        <v>1</v>
      </c>
      <c r="E78" s="20"/>
      <c r="F78" s="12">
        <f t="shared" si="6"/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</row>
    <row r="79" spans="1:50" s="24" customFormat="1" ht="10.8" customHeight="1" x14ac:dyDescent="0.25">
      <c r="A79" s="13">
        <v>67</v>
      </c>
      <c r="B79" s="25" t="s">
        <v>33</v>
      </c>
      <c r="C79" s="19" t="s">
        <v>25</v>
      </c>
      <c r="D79" s="28">
        <v>1.52</v>
      </c>
      <c r="E79" s="27"/>
      <c r="F79" s="12">
        <f t="shared" si="6"/>
        <v>0</v>
      </c>
      <c r="G79" s="23"/>
      <c r="I79" s="23"/>
      <c r="J79" s="23"/>
    </row>
    <row r="80" spans="1:50" s="4" customFormat="1" ht="12.6" customHeight="1" thickBot="1" x14ac:dyDescent="0.3">
      <c r="A80" s="57" t="s">
        <v>55</v>
      </c>
      <c r="B80" s="58"/>
      <c r="C80" s="58"/>
      <c r="D80" s="58"/>
      <c r="E80" s="59"/>
      <c r="F80" s="22">
        <f>SUM(F9:F79)</f>
        <v>0</v>
      </c>
      <c r="G80" s="1"/>
      <c r="H80" s="24"/>
      <c r="I80" s="1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</row>
    <row r="81" spans="1:50" s="4" customFormat="1" ht="12.6" customHeight="1" x14ac:dyDescent="0.25">
      <c r="A81" s="63" t="s">
        <v>56</v>
      </c>
      <c r="B81" s="64"/>
      <c r="C81" s="64"/>
      <c r="D81" s="64"/>
      <c r="E81" s="64"/>
      <c r="F81" s="65"/>
      <c r="G81" s="1"/>
      <c r="H81" s="1"/>
      <c r="I81" s="1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</row>
    <row r="82" spans="1:50" s="4" customFormat="1" ht="12.6" customHeight="1" x14ac:dyDescent="0.25">
      <c r="A82" s="54" t="s">
        <v>64</v>
      </c>
      <c r="B82" s="55"/>
      <c r="C82" s="55"/>
      <c r="D82" s="55"/>
      <c r="E82" s="55"/>
      <c r="F82" s="56"/>
      <c r="G82" s="1"/>
      <c r="H82" s="1"/>
      <c r="I82" s="1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</row>
    <row r="83" spans="1:50" s="4" customFormat="1" ht="10.8" customHeight="1" x14ac:dyDescent="0.25">
      <c r="A83" s="13">
        <v>68</v>
      </c>
      <c r="B83" s="21" t="s">
        <v>65</v>
      </c>
      <c r="C83" s="31" t="s">
        <v>66</v>
      </c>
      <c r="D83" s="32">
        <v>5</v>
      </c>
      <c r="E83" s="11"/>
      <c r="F83" s="12">
        <f t="shared" ref="F83" si="7">SUM(D83*E83)</f>
        <v>0</v>
      </c>
      <c r="G83" s="1"/>
      <c r="H83" s="1"/>
      <c r="I83" s="1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</row>
    <row r="84" spans="1:50" s="4" customFormat="1" ht="10.8" customHeight="1" x14ac:dyDescent="0.25">
      <c r="A84" s="13">
        <v>69</v>
      </c>
      <c r="B84" s="33" t="s">
        <v>67</v>
      </c>
      <c r="C84" s="34" t="s">
        <v>25</v>
      </c>
      <c r="D84" s="35">
        <v>0.67</v>
      </c>
      <c r="E84" s="11"/>
      <c r="F84" s="12">
        <f t="shared" ref="F84:F98" si="8">SUM(D84*E84)</f>
        <v>0</v>
      </c>
      <c r="G84" s="1"/>
      <c r="H84" s="1"/>
      <c r="I84" s="1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</row>
    <row r="85" spans="1:50" s="4" customFormat="1" ht="10.8" customHeight="1" x14ac:dyDescent="0.25">
      <c r="A85" s="13">
        <v>70</v>
      </c>
      <c r="B85" s="36" t="s">
        <v>70</v>
      </c>
      <c r="C85" s="34" t="s">
        <v>14</v>
      </c>
      <c r="D85" s="37">
        <v>667</v>
      </c>
      <c r="E85" s="11"/>
      <c r="F85" s="12">
        <f t="shared" si="8"/>
        <v>0</v>
      </c>
      <c r="G85" s="1"/>
      <c r="H85" s="1"/>
      <c r="I85" s="1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</row>
    <row r="86" spans="1:50" s="4" customFormat="1" ht="21.6" customHeight="1" x14ac:dyDescent="0.25">
      <c r="A86" s="13">
        <v>71</v>
      </c>
      <c r="B86" s="38" t="s">
        <v>71</v>
      </c>
      <c r="C86" s="34" t="s">
        <v>14</v>
      </c>
      <c r="D86" s="37">
        <v>667</v>
      </c>
      <c r="E86" s="11"/>
      <c r="F86" s="12">
        <f t="shared" si="8"/>
        <v>0</v>
      </c>
      <c r="G86" s="1"/>
      <c r="H86" s="1"/>
      <c r="I86" s="1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</row>
    <row r="87" spans="1:50" s="4" customFormat="1" ht="10.8" customHeight="1" x14ac:dyDescent="0.25">
      <c r="A87" s="13">
        <v>72</v>
      </c>
      <c r="B87" s="38" t="s">
        <v>72</v>
      </c>
      <c r="C87" s="34" t="s">
        <v>14</v>
      </c>
      <c r="D87" s="37">
        <v>667</v>
      </c>
      <c r="E87" s="11"/>
      <c r="F87" s="12">
        <f t="shared" si="8"/>
        <v>0</v>
      </c>
      <c r="G87" s="1"/>
      <c r="H87" s="1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</row>
    <row r="88" spans="1:50" s="4" customFormat="1" ht="12.6" customHeight="1" x14ac:dyDescent="0.25">
      <c r="A88" s="54" t="s">
        <v>76</v>
      </c>
      <c r="B88" s="55"/>
      <c r="C88" s="55"/>
      <c r="D88" s="55"/>
      <c r="E88" s="55"/>
      <c r="F88" s="56"/>
      <c r="G88" s="1"/>
      <c r="H88" s="1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</row>
    <row r="89" spans="1:50" s="4" customFormat="1" ht="10.8" customHeight="1" x14ac:dyDescent="0.25">
      <c r="A89" s="13">
        <v>73</v>
      </c>
      <c r="B89" s="36" t="s">
        <v>77</v>
      </c>
      <c r="C89" s="34" t="s">
        <v>13</v>
      </c>
      <c r="D89" s="39">
        <v>3</v>
      </c>
      <c r="E89" s="11"/>
      <c r="F89" s="12">
        <f t="shared" si="8"/>
        <v>0</v>
      </c>
      <c r="G89" s="1"/>
      <c r="H89" s="1"/>
      <c r="I89" s="1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</row>
    <row r="90" spans="1:50" s="4" customFormat="1" ht="10.8" customHeight="1" x14ac:dyDescent="0.25">
      <c r="A90" s="13">
        <v>74</v>
      </c>
      <c r="B90" s="33" t="s">
        <v>78</v>
      </c>
      <c r="C90" s="34" t="s">
        <v>14</v>
      </c>
      <c r="D90" s="39">
        <v>28</v>
      </c>
      <c r="E90" s="11"/>
      <c r="F90" s="12">
        <f t="shared" si="8"/>
        <v>0</v>
      </c>
      <c r="G90" s="1"/>
      <c r="H90" s="1"/>
      <c r="I90" s="1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</row>
    <row r="91" spans="1:50" s="4" customFormat="1" ht="10.8" customHeight="1" x14ac:dyDescent="0.25">
      <c r="A91" s="13">
        <v>75</v>
      </c>
      <c r="B91" s="33" t="s">
        <v>79</v>
      </c>
      <c r="C91" s="34" t="s">
        <v>80</v>
      </c>
      <c r="D91" s="39">
        <v>3</v>
      </c>
      <c r="E91" s="11"/>
      <c r="F91" s="12">
        <f t="shared" si="8"/>
        <v>0</v>
      </c>
      <c r="G91" s="1"/>
      <c r="H91" s="1"/>
      <c r="I91" s="1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</row>
    <row r="92" spans="1:50" s="4" customFormat="1" ht="10.8" customHeight="1" x14ac:dyDescent="0.25">
      <c r="A92" s="13">
        <v>76</v>
      </c>
      <c r="B92" s="33" t="s">
        <v>81</v>
      </c>
      <c r="C92" s="34" t="s">
        <v>74</v>
      </c>
      <c r="D92" s="37">
        <v>14</v>
      </c>
      <c r="E92" s="11"/>
      <c r="F92" s="12">
        <f t="shared" si="8"/>
        <v>0</v>
      </c>
      <c r="G92" s="1"/>
      <c r="H92" s="1"/>
      <c r="I92" s="1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</row>
    <row r="93" spans="1:50" s="4" customFormat="1" ht="12.6" customHeight="1" x14ac:dyDescent="0.25">
      <c r="A93" s="51" t="s">
        <v>83</v>
      </c>
      <c r="B93" s="52"/>
      <c r="C93" s="52"/>
      <c r="D93" s="52"/>
      <c r="E93" s="52"/>
      <c r="F93" s="53"/>
      <c r="G93" s="1"/>
      <c r="H93" s="1"/>
      <c r="I93" s="1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</row>
    <row r="94" spans="1:50" s="4" customFormat="1" ht="21.6" customHeight="1" x14ac:dyDescent="0.25">
      <c r="A94" s="13">
        <v>77</v>
      </c>
      <c r="B94" s="40" t="s">
        <v>38</v>
      </c>
      <c r="C94" s="41" t="s">
        <v>14</v>
      </c>
      <c r="D94" s="42">
        <v>1194</v>
      </c>
      <c r="E94" s="11"/>
      <c r="F94" s="12">
        <f t="shared" si="8"/>
        <v>0</v>
      </c>
      <c r="G94" s="1"/>
      <c r="H94" s="1"/>
      <c r="I94" s="1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</row>
    <row r="95" spans="1:50" s="4" customFormat="1" ht="10.8" customHeight="1" x14ac:dyDescent="0.25">
      <c r="A95" s="13">
        <v>78</v>
      </c>
      <c r="B95" s="40" t="s">
        <v>84</v>
      </c>
      <c r="C95" s="41" t="s">
        <v>13</v>
      </c>
      <c r="D95" s="43">
        <v>8</v>
      </c>
      <c r="E95" s="11"/>
      <c r="F95" s="12">
        <f t="shared" si="8"/>
        <v>0</v>
      </c>
      <c r="G95" s="1"/>
      <c r="H95" s="1"/>
      <c r="I95" s="1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</row>
    <row r="96" spans="1:50" s="4" customFormat="1" ht="21.6" customHeight="1" x14ac:dyDescent="0.25">
      <c r="A96" s="13">
        <v>79</v>
      </c>
      <c r="B96" s="44" t="s">
        <v>85</v>
      </c>
      <c r="C96" s="41" t="s">
        <v>86</v>
      </c>
      <c r="D96" s="43">
        <v>9552</v>
      </c>
      <c r="E96" s="11"/>
      <c r="F96" s="12">
        <f t="shared" si="8"/>
        <v>0</v>
      </c>
      <c r="G96" s="1"/>
      <c r="H96" s="1"/>
      <c r="I96" s="1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</row>
    <row r="97" spans="1:50" s="4" customFormat="1" ht="21.6" customHeight="1" x14ac:dyDescent="0.25">
      <c r="A97" s="13">
        <v>80</v>
      </c>
      <c r="B97" s="44" t="s">
        <v>87</v>
      </c>
      <c r="C97" s="41" t="s">
        <v>86</v>
      </c>
      <c r="D97" s="42">
        <v>5795</v>
      </c>
      <c r="E97" s="11"/>
      <c r="F97" s="12">
        <f t="shared" si="8"/>
        <v>0</v>
      </c>
      <c r="G97" s="1"/>
      <c r="H97" s="1"/>
      <c r="I97" s="1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</row>
    <row r="98" spans="1:50" s="4" customFormat="1" ht="21.6" customHeight="1" x14ac:dyDescent="0.25">
      <c r="A98" s="13">
        <v>81</v>
      </c>
      <c r="B98" s="40" t="s">
        <v>88</v>
      </c>
      <c r="C98" s="41" t="s">
        <v>89</v>
      </c>
      <c r="D98" s="42">
        <v>1182</v>
      </c>
      <c r="E98" s="11"/>
      <c r="F98" s="12">
        <f t="shared" si="8"/>
        <v>0</v>
      </c>
      <c r="G98" s="1"/>
      <c r="H98" s="1"/>
      <c r="I98" s="1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</row>
    <row r="99" spans="1:50" s="4" customFormat="1" ht="21.6" customHeight="1" x14ac:dyDescent="0.25">
      <c r="A99" s="13">
        <v>82</v>
      </c>
      <c r="B99" s="40" t="s">
        <v>90</v>
      </c>
      <c r="C99" s="41" t="s">
        <v>89</v>
      </c>
      <c r="D99" s="42">
        <v>545</v>
      </c>
      <c r="E99" s="11"/>
      <c r="F99" s="12">
        <f t="shared" ref="F99:F101" si="9">SUM(D99*E99)</f>
        <v>0</v>
      </c>
      <c r="G99" s="1"/>
      <c r="H99" s="1"/>
      <c r="I99" s="1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</row>
    <row r="100" spans="1:50" s="4" customFormat="1" ht="21.6" customHeight="1" x14ac:dyDescent="0.25">
      <c r="A100" s="13">
        <v>83</v>
      </c>
      <c r="B100" s="45" t="s">
        <v>95</v>
      </c>
      <c r="C100" s="41" t="s">
        <v>13</v>
      </c>
      <c r="D100" s="43">
        <v>6</v>
      </c>
      <c r="E100" s="11"/>
      <c r="F100" s="12">
        <f t="shared" si="9"/>
        <v>0</v>
      </c>
      <c r="G100" s="1"/>
      <c r="H100" s="1"/>
      <c r="I100" s="1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</row>
    <row r="101" spans="1:50" s="4" customFormat="1" ht="21.6" customHeight="1" x14ac:dyDescent="0.25">
      <c r="A101" s="13">
        <v>84</v>
      </c>
      <c r="B101" s="29" t="s">
        <v>92</v>
      </c>
      <c r="C101" s="41" t="s">
        <v>86</v>
      </c>
      <c r="D101" s="43">
        <v>600</v>
      </c>
      <c r="E101" s="11"/>
      <c r="F101" s="12">
        <f t="shared" si="9"/>
        <v>0</v>
      </c>
      <c r="G101" s="1"/>
      <c r="H101" s="1"/>
      <c r="I101" s="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</row>
    <row r="102" spans="1:50" s="4" customFormat="1" ht="21.6" customHeight="1" x14ac:dyDescent="0.25">
      <c r="A102" s="13">
        <v>85</v>
      </c>
      <c r="B102" s="46" t="s">
        <v>93</v>
      </c>
      <c r="C102" s="41" t="s">
        <v>89</v>
      </c>
      <c r="D102" s="43">
        <v>136</v>
      </c>
      <c r="E102" s="11"/>
      <c r="F102" s="12">
        <f t="shared" ref="F102:F108" si="10">SUM(D102*E102)</f>
        <v>0</v>
      </c>
      <c r="G102" s="1"/>
      <c r="H102" s="1"/>
      <c r="I102" s="1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</row>
    <row r="103" spans="1:50" s="4" customFormat="1" ht="21.6" customHeight="1" x14ac:dyDescent="0.25">
      <c r="A103" s="13">
        <v>86</v>
      </c>
      <c r="B103" s="46" t="s">
        <v>94</v>
      </c>
      <c r="C103" s="41" t="s">
        <v>89</v>
      </c>
      <c r="D103" s="42">
        <v>63</v>
      </c>
      <c r="E103" s="11"/>
      <c r="F103" s="12">
        <f t="shared" si="10"/>
        <v>0</v>
      </c>
      <c r="G103" s="1"/>
      <c r="H103" s="1"/>
      <c r="I103" s="1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</row>
    <row r="104" spans="1:50" s="4" customFormat="1" ht="21.6" customHeight="1" x14ac:dyDescent="0.25">
      <c r="A104" s="13">
        <v>87</v>
      </c>
      <c r="B104" s="45" t="s">
        <v>97</v>
      </c>
      <c r="C104" s="41" t="s">
        <v>13</v>
      </c>
      <c r="D104" s="43">
        <v>1</v>
      </c>
      <c r="E104" s="11"/>
      <c r="F104" s="12">
        <f t="shared" si="10"/>
        <v>0</v>
      </c>
      <c r="G104" s="1"/>
      <c r="H104" s="1"/>
      <c r="I104" s="1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</row>
    <row r="105" spans="1:50" s="4" customFormat="1" ht="21.6" customHeight="1" x14ac:dyDescent="0.25">
      <c r="A105" s="13">
        <v>88</v>
      </c>
      <c r="B105" s="29" t="s">
        <v>98</v>
      </c>
      <c r="C105" s="41" t="s">
        <v>89</v>
      </c>
      <c r="D105" s="43">
        <v>495</v>
      </c>
      <c r="E105" s="11"/>
      <c r="F105" s="12">
        <f t="shared" si="10"/>
        <v>0</v>
      </c>
      <c r="G105" s="1"/>
      <c r="H105" s="1"/>
      <c r="I105" s="1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</row>
    <row r="106" spans="1:50" s="4" customFormat="1" ht="21.6" customHeight="1" x14ac:dyDescent="0.25">
      <c r="A106" s="13">
        <v>89</v>
      </c>
      <c r="B106" s="29" t="s">
        <v>92</v>
      </c>
      <c r="C106" s="41" t="s">
        <v>86</v>
      </c>
      <c r="D106" s="43">
        <v>722</v>
      </c>
      <c r="E106" s="11"/>
      <c r="F106" s="12">
        <f t="shared" si="10"/>
        <v>0</v>
      </c>
      <c r="G106" s="1"/>
      <c r="H106" s="1"/>
      <c r="I106" s="1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</row>
    <row r="107" spans="1:50" s="4" customFormat="1" ht="21.6" customHeight="1" x14ac:dyDescent="0.25">
      <c r="A107" s="13">
        <v>90</v>
      </c>
      <c r="B107" s="46" t="s">
        <v>93</v>
      </c>
      <c r="C107" s="41" t="s">
        <v>89</v>
      </c>
      <c r="D107" s="43">
        <v>153</v>
      </c>
      <c r="E107" s="11"/>
      <c r="F107" s="12">
        <f t="shared" si="10"/>
        <v>0</v>
      </c>
      <c r="G107" s="1"/>
      <c r="H107" s="1"/>
      <c r="I107" s="1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</row>
    <row r="108" spans="1:50" s="4" customFormat="1" ht="21.6" customHeight="1" x14ac:dyDescent="0.25">
      <c r="A108" s="13">
        <v>91</v>
      </c>
      <c r="B108" s="46" t="s">
        <v>94</v>
      </c>
      <c r="C108" s="41" t="s">
        <v>89</v>
      </c>
      <c r="D108" s="42">
        <v>71</v>
      </c>
      <c r="E108" s="11"/>
      <c r="F108" s="12">
        <f t="shared" si="10"/>
        <v>0</v>
      </c>
      <c r="G108" s="1"/>
      <c r="H108" s="1"/>
      <c r="I108" s="1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</row>
    <row r="109" spans="1:50" s="4" customFormat="1" ht="10.8" customHeight="1" x14ac:dyDescent="0.25">
      <c r="A109" s="13">
        <v>92</v>
      </c>
      <c r="B109" s="47" t="s">
        <v>40</v>
      </c>
      <c r="C109" s="41" t="s">
        <v>13</v>
      </c>
      <c r="D109" s="43">
        <v>1</v>
      </c>
      <c r="E109" s="11"/>
      <c r="F109" s="12">
        <f t="shared" ref="F109:F116" si="11">SUM(D109*E109)</f>
        <v>0</v>
      </c>
      <c r="G109" s="1"/>
      <c r="H109" s="1"/>
      <c r="I109" s="1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</row>
    <row r="110" spans="1:50" s="4" customFormat="1" ht="21.6" customHeight="1" x14ac:dyDescent="0.25">
      <c r="A110" s="13">
        <v>93</v>
      </c>
      <c r="B110" s="30" t="s">
        <v>47</v>
      </c>
      <c r="C110" s="48" t="s">
        <v>100</v>
      </c>
      <c r="D110" s="43">
        <v>150</v>
      </c>
      <c r="E110" s="11"/>
      <c r="F110" s="12">
        <f t="shared" si="11"/>
        <v>0</v>
      </c>
      <c r="G110" s="1"/>
      <c r="H110" s="1"/>
      <c r="I110" s="1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</row>
    <row r="111" spans="1:50" s="4" customFormat="1" ht="21.6" customHeight="1" x14ac:dyDescent="0.25">
      <c r="A111" s="13">
        <v>94</v>
      </c>
      <c r="B111" s="30" t="s">
        <v>48</v>
      </c>
      <c r="C111" s="48" t="s">
        <v>100</v>
      </c>
      <c r="D111" s="43">
        <v>50</v>
      </c>
      <c r="E111" s="11"/>
      <c r="F111" s="12">
        <f t="shared" si="11"/>
        <v>0</v>
      </c>
      <c r="G111" s="1"/>
      <c r="H111" s="1"/>
      <c r="I111" s="1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</row>
    <row r="112" spans="1:50" s="4" customFormat="1" ht="10.8" customHeight="1" x14ac:dyDescent="0.25">
      <c r="A112" s="13">
        <v>95</v>
      </c>
      <c r="B112" s="30" t="s">
        <v>103</v>
      </c>
      <c r="C112" s="48" t="s">
        <v>13</v>
      </c>
      <c r="D112" s="43">
        <v>4</v>
      </c>
      <c r="E112" s="11"/>
      <c r="F112" s="12">
        <f t="shared" si="11"/>
        <v>0</v>
      </c>
      <c r="G112" s="1"/>
      <c r="H112" s="1"/>
      <c r="I112" s="1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</row>
    <row r="113" spans="1:50" s="4" customFormat="1" ht="21.6" customHeight="1" x14ac:dyDescent="0.25">
      <c r="A113" s="13">
        <v>96</v>
      </c>
      <c r="B113" s="30" t="s">
        <v>36</v>
      </c>
      <c r="C113" s="19" t="s">
        <v>37</v>
      </c>
      <c r="D113" s="43">
        <v>1</v>
      </c>
      <c r="E113" s="11"/>
      <c r="F113" s="12">
        <f t="shared" si="11"/>
        <v>0</v>
      </c>
      <c r="G113" s="1"/>
      <c r="H113" s="1"/>
      <c r="I113" s="1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</row>
    <row r="114" spans="1:50" s="4" customFormat="1" ht="10.8" customHeight="1" x14ac:dyDescent="0.25">
      <c r="A114" s="13">
        <v>97</v>
      </c>
      <c r="B114" s="30" t="s">
        <v>34</v>
      </c>
      <c r="C114" s="19" t="s">
        <v>37</v>
      </c>
      <c r="D114" s="43">
        <v>1</v>
      </c>
      <c r="E114" s="11"/>
      <c r="F114" s="12">
        <f t="shared" si="11"/>
        <v>0</v>
      </c>
      <c r="G114" s="1"/>
      <c r="H114" s="1"/>
      <c r="I114" s="1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</row>
    <row r="115" spans="1:50" s="4" customFormat="1" ht="10.8" customHeight="1" x14ac:dyDescent="0.25">
      <c r="A115" s="13">
        <v>98</v>
      </c>
      <c r="B115" s="30" t="s">
        <v>51</v>
      </c>
      <c r="C115" s="48" t="s">
        <v>39</v>
      </c>
      <c r="D115" s="43">
        <v>120</v>
      </c>
      <c r="E115" s="11"/>
      <c r="F115" s="12">
        <f t="shared" si="11"/>
        <v>0</v>
      </c>
      <c r="G115" s="1"/>
      <c r="H115" s="1"/>
      <c r="I115" s="1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</row>
    <row r="116" spans="1:50" s="4" customFormat="1" ht="21.6" customHeight="1" x14ac:dyDescent="0.25">
      <c r="A116" s="13">
        <v>99</v>
      </c>
      <c r="B116" s="25" t="s">
        <v>36</v>
      </c>
      <c r="C116" s="19" t="s">
        <v>37</v>
      </c>
      <c r="D116" s="43">
        <v>1</v>
      </c>
      <c r="E116" s="11"/>
      <c r="F116" s="12">
        <f t="shared" si="11"/>
        <v>0</v>
      </c>
      <c r="G116" s="1"/>
      <c r="H116" s="1"/>
      <c r="I116" s="1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</row>
    <row r="117" spans="1:50" s="24" customFormat="1" ht="12.6" customHeight="1" x14ac:dyDescent="0.25">
      <c r="A117" s="60" t="s">
        <v>20</v>
      </c>
      <c r="B117" s="61"/>
      <c r="C117" s="61"/>
      <c r="D117" s="61"/>
      <c r="E117" s="61"/>
      <c r="F117" s="62"/>
      <c r="G117" s="23"/>
      <c r="H117" s="23"/>
      <c r="I117" s="23"/>
      <c r="J117" s="23"/>
    </row>
    <row r="118" spans="1:50" s="24" customFormat="1" ht="10.8" customHeight="1" x14ac:dyDescent="0.25">
      <c r="A118" s="13">
        <v>100</v>
      </c>
      <c r="B118" s="25" t="s">
        <v>32</v>
      </c>
      <c r="C118" s="19" t="s">
        <v>23</v>
      </c>
      <c r="D118" s="26">
        <v>1</v>
      </c>
      <c r="E118" s="27"/>
      <c r="F118" s="12">
        <f t="shared" ref="F118:F122" si="12">SUM(D118*E118)</f>
        <v>0</v>
      </c>
      <c r="G118" s="23"/>
      <c r="H118" s="23"/>
      <c r="I118" s="23"/>
      <c r="J118" s="23"/>
    </row>
    <row r="119" spans="1:50" s="4" customFormat="1" ht="10.8" customHeight="1" x14ac:dyDescent="0.25">
      <c r="A119" s="13">
        <v>101</v>
      </c>
      <c r="B119" s="21" t="s">
        <v>21</v>
      </c>
      <c r="C119" s="16" t="s">
        <v>13</v>
      </c>
      <c r="D119" s="18">
        <v>4</v>
      </c>
      <c r="E119" s="20"/>
      <c r="F119" s="12">
        <f t="shared" si="12"/>
        <v>0</v>
      </c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</row>
    <row r="120" spans="1:50" s="4" customFormat="1" ht="21.6" customHeight="1" x14ac:dyDescent="0.25">
      <c r="A120" s="13">
        <v>102</v>
      </c>
      <c r="B120" s="21" t="s">
        <v>24</v>
      </c>
      <c r="C120" s="16" t="s">
        <v>13</v>
      </c>
      <c r="D120" s="18">
        <v>1</v>
      </c>
      <c r="E120" s="20"/>
      <c r="F120" s="12">
        <f t="shared" si="12"/>
        <v>0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</row>
    <row r="121" spans="1:50" s="4" customFormat="1" ht="32.4" customHeight="1" x14ac:dyDescent="0.25">
      <c r="A121" s="13">
        <v>103</v>
      </c>
      <c r="B121" s="21" t="s">
        <v>22</v>
      </c>
      <c r="C121" s="16" t="s">
        <v>23</v>
      </c>
      <c r="D121" s="18">
        <v>1</v>
      </c>
      <c r="E121" s="20"/>
      <c r="F121" s="12">
        <f t="shared" si="12"/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:50" s="24" customFormat="1" ht="10.8" customHeight="1" x14ac:dyDescent="0.25">
      <c r="A122" s="13">
        <v>104</v>
      </c>
      <c r="B122" s="25" t="s">
        <v>33</v>
      </c>
      <c r="C122" s="19" t="s">
        <v>25</v>
      </c>
      <c r="D122" s="28">
        <v>0.48</v>
      </c>
      <c r="E122" s="27"/>
      <c r="F122" s="12">
        <f t="shared" si="12"/>
        <v>0</v>
      </c>
      <c r="G122" s="23"/>
      <c r="H122" s="23"/>
      <c r="I122" s="23"/>
      <c r="J122" s="23"/>
    </row>
    <row r="123" spans="1:50" s="4" customFormat="1" ht="12.6" customHeight="1" thickBot="1" x14ac:dyDescent="0.3">
      <c r="A123" s="57" t="s">
        <v>57</v>
      </c>
      <c r="B123" s="58"/>
      <c r="C123" s="58"/>
      <c r="D123" s="58"/>
      <c r="E123" s="59"/>
      <c r="F123" s="22">
        <f>SUM(F83:F122)</f>
        <v>0</v>
      </c>
      <c r="G123" s="1"/>
      <c r="I123" s="1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</row>
    <row r="124" spans="1:50" s="4" customFormat="1" ht="12.6" customHeight="1" x14ac:dyDescent="0.25">
      <c r="A124" s="63" t="s">
        <v>58</v>
      </c>
      <c r="B124" s="64"/>
      <c r="C124" s="64"/>
      <c r="D124" s="64"/>
      <c r="E124" s="64"/>
      <c r="F124" s="65"/>
      <c r="G124" s="1"/>
      <c r="H124" s="1"/>
      <c r="I124" s="1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</row>
    <row r="125" spans="1:50" s="4" customFormat="1" ht="12.6" customHeight="1" x14ac:dyDescent="0.25">
      <c r="A125" s="54" t="s">
        <v>64</v>
      </c>
      <c r="B125" s="55"/>
      <c r="C125" s="55"/>
      <c r="D125" s="55"/>
      <c r="E125" s="55"/>
      <c r="F125" s="56"/>
      <c r="G125" s="1"/>
      <c r="H125" s="1"/>
      <c r="I125" s="1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</row>
    <row r="126" spans="1:50" s="4" customFormat="1" ht="10.8" customHeight="1" x14ac:dyDescent="0.25">
      <c r="A126" s="13">
        <v>105</v>
      </c>
      <c r="B126" s="21" t="s">
        <v>65</v>
      </c>
      <c r="C126" s="31" t="s">
        <v>66</v>
      </c>
      <c r="D126" s="32">
        <v>5</v>
      </c>
      <c r="E126" s="11"/>
      <c r="F126" s="12">
        <f t="shared" ref="F126" si="13">SUM(D126*E126)</f>
        <v>0</v>
      </c>
      <c r="G126" s="1"/>
      <c r="H126" s="1"/>
      <c r="I126" s="1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</row>
    <row r="127" spans="1:50" s="4" customFormat="1" ht="10.8" customHeight="1" x14ac:dyDescent="0.25">
      <c r="A127" s="13">
        <v>106</v>
      </c>
      <c r="B127" s="33" t="s">
        <v>67</v>
      </c>
      <c r="C127" s="34" t="s">
        <v>25</v>
      </c>
      <c r="D127" s="35">
        <v>3.92</v>
      </c>
      <c r="E127" s="11"/>
      <c r="F127" s="12">
        <f t="shared" ref="F127:F138" si="14">SUM(D127*E127)</f>
        <v>0</v>
      </c>
      <c r="G127" s="1"/>
      <c r="H127" s="1"/>
      <c r="I127" s="1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</row>
    <row r="128" spans="1:50" s="4" customFormat="1" ht="10.8" customHeight="1" x14ac:dyDescent="0.25">
      <c r="A128" s="13">
        <v>107</v>
      </c>
      <c r="B128" s="36" t="s">
        <v>105</v>
      </c>
      <c r="C128" s="34" t="s">
        <v>14</v>
      </c>
      <c r="D128" s="39">
        <v>1670</v>
      </c>
      <c r="E128" s="11"/>
      <c r="F128" s="12">
        <f t="shared" si="14"/>
        <v>0</v>
      </c>
      <c r="G128" s="1"/>
      <c r="H128" s="1"/>
      <c r="I128" s="1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</row>
    <row r="129" spans="1:50" s="4" customFormat="1" ht="10.8" customHeight="1" x14ac:dyDescent="0.25">
      <c r="A129" s="13">
        <v>108</v>
      </c>
      <c r="B129" s="36" t="s">
        <v>106</v>
      </c>
      <c r="C129" s="34" t="s">
        <v>14</v>
      </c>
      <c r="D129" s="37">
        <v>929</v>
      </c>
      <c r="E129" s="11"/>
      <c r="F129" s="12">
        <f t="shared" si="14"/>
        <v>0</v>
      </c>
      <c r="G129" s="1"/>
      <c r="H129" s="1"/>
      <c r="I129" s="1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</row>
    <row r="130" spans="1:50" s="4" customFormat="1" ht="10.8" customHeight="1" x14ac:dyDescent="0.25">
      <c r="A130" s="13">
        <v>109</v>
      </c>
      <c r="B130" s="36" t="s">
        <v>68</v>
      </c>
      <c r="C130" s="34" t="s">
        <v>14</v>
      </c>
      <c r="D130" s="37">
        <v>678</v>
      </c>
      <c r="E130" s="11"/>
      <c r="F130" s="12">
        <f t="shared" si="14"/>
        <v>0</v>
      </c>
      <c r="G130" s="1"/>
      <c r="H130" s="1"/>
      <c r="I130" s="1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</row>
    <row r="131" spans="1:50" s="4" customFormat="1" ht="10.8" customHeight="1" x14ac:dyDescent="0.25">
      <c r="A131" s="13">
        <v>110</v>
      </c>
      <c r="B131" s="36" t="s">
        <v>107</v>
      </c>
      <c r="C131" s="34" t="s">
        <v>14</v>
      </c>
      <c r="D131" s="37">
        <v>1670</v>
      </c>
      <c r="E131" s="11"/>
      <c r="F131" s="12">
        <f t="shared" si="14"/>
        <v>0</v>
      </c>
      <c r="G131" s="1"/>
      <c r="H131" s="1"/>
      <c r="I131" s="1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</row>
    <row r="132" spans="1:50" s="4" customFormat="1" ht="10.8" customHeight="1" x14ac:dyDescent="0.25">
      <c r="A132" s="13">
        <v>111</v>
      </c>
      <c r="B132" s="36" t="s">
        <v>70</v>
      </c>
      <c r="C132" s="34" t="s">
        <v>14</v>
      </c>
      <c r="D132" s="37">
        <v>709</v>
      </c>
      <c r="E132" s="11"/>
      <c r="F132" s="12">
        <f t="shared" si="14"/>
        <v>0</v>
      </c>
      <c r="G132" s="1"/>
      <c r="H132" s="1"/>
      <c r="I132" s="1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</row>
    <row r="133" spans="1:50" s="4" customFormat="1" ht="21.6" customHeight="1" x14ac:dyDescent="0.25">
      <c r="A133" s="13">
        <v>112</v>
      </c>
      <c r="B133" s="38" t="s">
        <v>71</v>
      </c>
      <c r="C133" s="34" t="s">
        <v>14</v>
      </c>
      <c r="D133" s="37">
        <v>3986</v>
      </c>
      <c r="E133" s="11"/>
      <c r="F133" s="12">
        <f t="shared" si="14"/>
        <v>0</v>
      </c>
      <c r="G133" s="1"/>
      <c r="H133" s="1"/>
      <c r="I133" s="1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</row>
    <row r="134" spans="1:50" s="4" customFormat="1" ht="10.8" customHeight="1" x14ac:dyDescent="0.25">
      <c r="A134" s="13">
        <v>113</v>
      </c>
      <c r="B134" s="38" t="s">
        <v>72</v>
      </c>
      <c r="C134" s="34" t="s">
        <v>14</v>
      </c>
      <c r="D134" s="37">
        <v>3986</v>
      </c>
      <c r="E134" s="11"/>
      <c r="F134" s="12">
        <f t="shared" si="14"/>
        <v>0</v>
      </c>
      <c r="G134" s="1"/>
      <c r="H134" s="1"/>
      <c r="I134" s="1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</row>
    <row r="135" spans="1:50" s="4" customFormat="1" ht="10.8" customHeight="1" x14ac:dyDescent="0.25">
      <c r="A135" s="13">
        <v>114</v>
      </c>
      <c r="B135" s="38" t="s">
        <v>108</v>
      </c>
      <c r="C135" s="34" t="s">
        <v>109</v>
      </c>
      <c r="D135" s="37">
        <v>817.59999999999991</v>
      </c>
      <c r="E135" s="11"/>
      <c r="F135" s="12">
        <f t="shared" si="14"/>
        <v>0</v>
      </c>
      <c r="G135" s="1"/>
      <c r="H135" s="1"/>
      <c r="I135" s="1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</row>
    <row r="136" spans="1:50" s="4" customFormat="1" ht="12.6" customHeight="1" x14ac:dyDescent="0.25">
      <c r="A136" s="54" t="s">
        <v>76</v>
      </c>
      <c r="B136" s="55"/>
      <c r="C136" s="55"/>
      <c r="D136" s="55"/>
      <c r="E136" s="55"/>
      <c r="F136" s="56"/>
      <c r="G136" s="1"/>
      <c r="H136" s="1"/>
      <c r="I136" s="1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</row>
    <row r="137" spans="1:50" s="4" customFormat="1" ht="10.8" customHeight="1" x14ac:dyDescent="0.25">
      <c r="A137" s="13">
        <v>115</v>
      </c>
      <c r="B137" s="36" t="s">
        <v>77</v>
      </c>
      <c r="C137" s="34" t="s">
        <v>13</v>
      </c>
      <c r="D137" s="39">
        <v>8</v>
      </c>
      <c r="E137" s="11"/>
      <c r="F137" s="12">
        <f t="shared" si="14"/>
        <v>0</v>
      </c>
      <c r="G137" s="1"/>
      <c r="H137" s="1"/>
      <c r="I137" s="1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</row>
    <row r="138" spans="1:50" s="4" customFormat="1" ht="10.8" customHeight="1" x14ac:dyDescent="0.25">
      <c r="A138" s="13">
        <v>116</v>
      </c>
      <c r="B138" s="33" t="s">
        <v>78</v>
      </c>
      <c r="C138" s="34" t="s">
        <v>14</v>
      </c>
      <c r="D138" s="39">
        <v>42</v>
      </c>
      <c r="E138" s="11"/>
      <c r="F138" s="12">
        <f t="shared" si="14"/>
        <v>0</v>
      </c>
      <c r="G138" s="1"/>
      <c r="H138" s="1"/>
      <c r="I138" s="1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</row>
    <row r="139" spans="1:50" s="4" customFormat="1" ht="10.8" customHeight="1" x14ac:dyDescent="0.25">
      <c r="A139" s="13">
        <v>117</v>
      </c>
      <c r="B139" s="33" t="s">
        <v>110</v>
      </c>
      <c r="C139" s="34" t="s">
        <v>14</v>
      </c>
      <c r="D139" s="39">
        <v>18</v>
      </c>
      <c r="E139" s="11"/>
      <c r="F139" s="12">
        <f t="shared" ref="F139:F150" si="15">SUM(D139*E139)</f>
        <v>0</v>
      </c>
      <c r="G139" s="1"/>
      <c r="H139" s="1"/>
      <c r="I139" s="1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</row>
    <row r="140" spans="1:50" s="4" customFormat="1" ht="10.8" customHeight="1" x14ac:dyDescent="0.25">
      <c r="A140" s="13">
        <v>118</v>
      </c>
      <c r="B140" s="33" t="s">
        <v>111</v>
      </c>
      <c r="C140" s="34" t="s">
        <v>14</v>
      </c>
      <c r="D140" s="39">
        <v>4</v>
      </c>
      <c r="E140" s="11"/>
      <c r="F140" s="12">
        <f t="shared" si="15"/>
        <v>0</v>
      </c>
      <c r="G140" s="1"/>
      <c r="H140" s="1"/>
      <c r="I140" s="1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</row>
    <row r="141" spans="1:50" s="4" customFormat="1" ht="10.8" customHeight="1" x14ac:dyDescent="0.25">
      <c r="A141" s="13">
        <v>119</v>
      </c>
      <c r="B141" s="33" t="s">
        <v>79</v>
      </c>
      <c r="C141" s="34" t="s">
        <v>80</v>
      </c>
      <c r="D141" s="39">
        <v>4</v>
      </c>
      <c r="E141" s="11"/>
      <c r="F141" s="12">
        <f t="shared" si="15"/>
        <v>0</v>
      </c>
      <c r="G141" s="1"/>
      <c r="H141" s="1"/>
      <c r="I141" s="1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</row>
    <row r="142" spans="1:50" s="4" customFormat="1" ht="10.8" customHeight="1" x14ac:dyDescent="0.25">
      <c r="A142" s="13">
        <v>120</v>
      </c>
      <c r="B142" s="33" t="s">
        <v>112</v>
      </c>
      <c r="C142" s="34" t="s">
        <v>80</v>
      </c>
      <c r="D142" s="39">
        <v>3</v>
      </c>
      <c r="E142" s="11"/>
      <c r="F142" s="12">
        <f t="shared" si="15"/>
        <v>0</v>
      </c>
      <c r="G142" s="1"/>
      <c r="H142" s="1"/>
      <c r="I142" s="1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</row>
    <row r="143" spans="1:50" s="4" customFormat="1" ht="10.8" customHeight="1" x14ac:dyDescent="0.25">
      <c r="A143" s="13">
        <v>121</v>
      </c>
      <c r="B143" s="33" t="s">
        <v>113</v>
      </c>
      <c r="C143" s="34" t="s">
        <v>80</v>
      </c>
      <c r="D143" s="39">
        <v>1</v>
      </c>
      <c r="E143" s="11"/>
      <c r="F143" s="12">
        <f t="shared" si="15"/>
        <v>0</v>
      </c>
      <c r="G143" s="1"/>
      <c r="H143" s="1"/>
      <c r="I143" s="1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</row>
    <row r="144" spans="1:50" s="4" customFormat="1" ht="10.8" customHeight="1" x14ac:dyDescent="0.25">
      <c r="A144" s="13">
        <v>122</v>
      </c>
      <c r="B144" s="33" t="s">
        <v>81</v>
      </c>
      <c r="C144" s="34" t="s">
        <v>74</v>
      </c>
      <c r="D144" s="37">
        <v>222</v>
      </c>
      <c r="E144" s="11"/>
      <c r="F144" s="12">
        <f t="shared" si="15"/>
        <v>0</v>
      </c>
      <c r="G144" s="1"/>
      <c r="H144" s="1"/>
      <c r="I144" s="1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</row>
    <row r="145" spans="1:50" s="4" customFormat="1" ht="10.8" customHeight="1" x14ac:dyDescent="0.25">
      <c r="A145" s="13">
        <v>123</v>
      </c>
      <c r="B145" s="33" t="s">
        <v>82</v>
      </c>
      <c r="C145" s="34" t="s">
        <v>13</v>
      </c>
      <c r="D145" s="39">
        <v>8</v>
      </c>
      <c r="E145" s="11"/>
      <c r="F145" s="12">
        <f t="shared" si="15"/>
        <v>0</v>
      </c>
      <c r="G145" s="1"/>
      <c r="H145" s="1"/>
      <c r="I145" s="1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</row>
    <row r="146" spans="1:50" s="4" customFormat="1" ht="10.8" customHeight="1" x14ac:dyDescent="0.25">
      <c r="A146" s="13">
        <v>124</v>
      </c>
      <c r="B146" s="33" t="s">
        <v>114</v>
      </c>
      <c r="C146" s="34" t="s">
        <v>74</v>
      </c>
      <c r="D146" s="39">
        <v>1.4</v>
      </c>
      <c r="E146" s="11"/>
      <c r="F146" s="12">
        <f t="shared" si="15"/>
        <v>0</v>
      </c>
      <c r="G146" s="1"/>
      <c r="H146" s="1"/>
      <c r="I146" s="1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</row>
    <row r="147" spans="1:50" s="4" customFormat="1" ht="12.6" customHeight="1" x14ac:dyDescent="0.25">
      <c r="A147" s="51" t="s">
        <v>83</v>
      </c>
      <c r="B147" s="52"/>
      <c r="C147" s="52"/>
      <c r="D147" s="52"/>
      <c r="E147" s="52"/>
      <c r="F147" s="53"/>
      <c r="G147" s="1"/>
      <c r="H147" s="1"/>
      <c r="I147" s="1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</row>
    <row r="148" spans="1:50" s="4" customFormat="1" ht="21.6" customHeight="1" x14ac:dyDescent="0.25">
      <c r="A148" s="13">
        <v>125</v>
      </c>
      <c r="B148" s="40" t="s">
        <v>38</v>
      </c>
      <c r="C148" s="41" t="s">
        <v>14</v>
      </c>
      <c r="D148" s="42">
        <v>1570</v>
      </c>
      <c r="E148" s="11"/>
      <c r="F148" s="12">
        <f t="shared" si="15"/>
        <v>0</v>
      </c>
      <c r="G148" s="1"/>
      <c r="H148" s="1"/>
      <c r="I148" s="1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</row>
    <row r="149" spans="1:50" s="4" customFormat="1" ht="10.8" customHeight="1" x14ac:dyDescent="0.25">
      <c r="A149" s="13">
        <v>126</v>
      </c>
      <c r="B149" s="40" t="s">
        <v>84</v>
      </c>
      <c r="C149" s="41" t="s">
        <v>13</v>
      </c>
      <c r="D149" s="43">
        <v>15</v>
      </c>
      <c r="E149" s="11"/>
      <c r="F149" s="12">
        <f t="shared" si="15"/>
        <v>0</v>
      </c>
      <c r="G149" s="1"/>
      <c r="H149" s="1"/>
      <c r="I149" s="1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</row>
    <row r="150" spans="1:50" s="4" customFormat="1" ht="21.6" customHeight="1" x14ac:dyDescent="0.25">
      <c r="A150" s="13">
        <v>127</v>
      </c>
      <c r="B150" s="44" t="s">
        <v>85</v>
      </c>
      <c r="C150" s="41" t="s">
        <v>86</v>
      </c>
      <c r="D150" s="43">
        <v>12560</v>
      </c>
      <c r="E150" s="11"/>
      <c r="F150" s="12">
        <f t="shared" si="15"/>
        <v>0</v>
      </c>
      <c r="G150" s="1"/>
      <c r="H150" s="1"/>
      <c r="I150" s="1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</row>
    <row r="151" spans="1:50" s="4" customFormat="1" ht="10.8" customHeight="1" x14ac:dyDescent="0.25">
      <c r="A151" s="13">
        <v>128</v>
      </c>
      <c r="B151" s="44" t="s">
        <v>115</v>
      </c>
      <c r="C151" s="41" t="s">
        <v>89</v>
      </c>
      <c r="D151" s="43">
        <v>3507</v>
      </c>
      <c r="E151" s="11"/>
      <c r="F151" s="12">
        <f t="shared" ref="F151:F166" si="16">SUM(D151*E151)</f>
        <v>0</v>
      </c>
      <c r="G151" s="1"/>
      <c r="H151" s="1"/>
      <c r="I151" s="1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</row>
    <row r="152" spans="1:50" s="4" customFormat="1" ht="21.6" customHeight="1" x14ac:dyDescent="0.25">
      <c r="A152" s="13">
        <v>129</v>
      </c>
      <c r="B152" s="44" t="s">
        <v>87</v>
      </c>
      <c r="C152" s="41" t="s">
        <v>86</v>
      </c>
      <c r="D152" s="42">
        <v>7450</v>
      </c>
      <c r="E152" s="11"/>
      <c r="F152" s="12">
        <f t="shared" si="16"/>
        <v>0</v>
      </c>
      <c r="G152" s="1"/>
      <c r="H152" s="1"/>
      <c r="I152" s="1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</row>
    <row r="153" spans="1:50" s="4" customFormat="1" ht="21.6" customHeight="1" x14ac:dyDescent="0.25">
      <c r="A153" s="13">
        <v>130</v>
      </c>
      <c r="B153" s="40" t="s">
        <v>88</v>
      </c>
      <c r="C153" s="41" t="s">
        <v>89</v>
      </c>
      <c r="D153" s="42">
        <v>2366</v>
      </c>
      <c r="E153" s="11"/>
      <c r="F153" s="12">
        <f t="shared" si="16"/>
        <v>0</v>
      </c>
      <c r="G153" s="1"/>
      <c r="H153" s="1"/>
      <c r="I153" s="1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</row>
    <row r="154" spans="1:50" s="4" customFormat="1" ht="21.6" customHeight="1" x14ac:dyDescent="0.25">
      <c r="A154" s="13">
        <v>131</v>
      </c>
      <c r="B154" s="40" t="s">
        <v>90</v>
      </c>
      <c r="C154" s="41" t="s">
        <v>89</v>
      </c>
      <c r="D154" s="42">
        <v>709</v>
      </c>
      <c r="E154" s="11"/>
      <c r="F154" s="12">
        <f t="shared" si="16"/>
        <v>0</v>
      </c>
      <c r="G154" s="1"/>
      <c r="H154" s="1"/>
      <c r="I154" s="1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</row>
    <row r="155" spans="1:50" s="4" customFormat="1" ht="21.6" customHeight="1" x14ac:dyDescent="0.25">
      <c r="A155" s="13">
        <v>132</v>
      </c>
      <c r="B155" s="45" t="s">
        <v>95</v>
      </c>
      <c r="C155" s="41" t="s">
        <v>13</v>
      </c>
      <c r="D155" s="43">
        <v>11</v>
      </c>
      <c r="E155" s="11"/>
      <c r="F155" s="12">
        <f t="shared" si="16"/>
        <v>0</v>
      </c>
      <c r="G155" s="1"/>
      <c r="H155" s="1"/>
      <c r="I155" s="1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</row>
    <row r="156" spans="1:50" s="4" customFormat="1" ht="10.8" customHeight="1" x14ac:dyDescent="0.25">
      <c r="A156" s="13">
        <v>133</v>
      </c>
      <c r="B156" s="29" t="s">
        <v>116</v>
      </c>
      <c r="C156" s="41" t="s">
        <v>89</v>
      </c>
      <c r="D156" s="43">
        <v>275</v>
      </c>
      <c r="E156" s="11"/>
      <c r="F156" s="12">
        <f t="shared" si="16"/>
        <v>0</v>
      </c>
      <c r="G156" s="1"/>
      <c r="H156" s="1"/>
      <c r="I156" s="1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</row>
    <row r="157" spans="1:50" s="4" customFormat="1" ht="21.6" customHeight="1" x14ac:dyDescent="0.25">
      <c r="A157" s="13">
        <v>134</v>
      </c>
      <c r="B157" s="29" t="s">
        <v>92</v>
      </c>
      <c r="C157" s="41" t="s">
        <v>86</v>
      </c>
      <c r="D157" s="43">
        <v>1100</v>
      </c>
      <c r="E157" s="11"/>
      <c r="F157" s="12">
        <f t="shared" si="16"/>
        <v>0</v>
      </c>
      <c r="G157" s="1"/>
      <c r="H157" s="1"/>
      <c r="I157" s="1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</row>
    <row r="158" spans="1:50" s="4" customFormat="1" ht="21.6" customHeight="1" x14ac:dyDescent="0.25">
      <c r="A158" s="13">
        <v>135</v>
      </c>
      <c r="B158" s="46" t="s">
        <v>93</v>
      </c>
      <c r="C158" s="41" t="s">
        <v>89</v>
      </c>
      <c r="D158" s="42">
        <v>384</v>
      </c>
      <c r="E158" s="11"/>
      <c r="F158" s="12">
        <f t="shared" si="16"/>
        <v>0</v>
      </c>
      <c r="G158" s="1"/>
      <c r="H158" s="1"/>
      <c r="I158" s="1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</row>
    <row r="159" spans="1:50" s="4" customFormat="1" ht="21.6" customHeight="1" x14ac:dyDescent="0.25">
      <c r="A159" s="13">
        <v>136</v>
      </c>
      <c r="B159" s="46" t="s">
        <v>94</v>
      </c>
      <c r="C159" s="41" t="s">
        <v>89</v>
      </c>
      <c r="D159" s="42">
        <v>115</v>
      </c>
      <c r="E159" s="11"/>
      <c r="F159" s="12">
        <f t="shared" si="16"/>
        <v>0</v>
      </c>
      <c r="G159" s="1"/>
      <c r="H159" s="1"/>
      <c r="I159" s="1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</row>
    <row r="160" spans="1:50" s="4" customFormat="1" ht="21.6" customHeight="1" x14ac:dyDescent="0.25">
      <c r="A160" s="13">
        <v>137</v>
      </c>
      <c r="B160" s="45" t="s">
        <v>96</v>
      </c>
      <c r="C160" s="41" t="s">
        <v>13</v>
      </c>
      <c r="D160" s="43">
        <v>4</v>
      </c>
      <c r="E160" s="11"/>
      <c r="F160" s="12">
        <f t="shared" si="16"/>
        <v>0</v>
      </c>
      <c r="G160" s="1"/>
      <c r="H160" s="1"/>
      <c r="I160" s="1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</row>
    <row r="161" spans="1:50" s="4" customFormat="1" ht="10.8" customHeight="1" x14ac:dyDescent="0.25">
      <c r="A161" s="13">
        <v>138</v>
      </c>
      <c r="B161" s="29" t="s">
        <v>116</v>
      </c>
      <c r="C161" s="41" t="s">
        <v>89</v>
      </c>
      <c r="D161" s="43">
        <v>400</v>
      </c>
      <c r="E161" s="11"/>
      <c r="F161" s="12">
        <f t="shared" si="16"/>
        <v>0</v>
      </c>
      <c r="G161" s="1"/>
      <c r="H161" s="1"/>
      <c r="I161" s="1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</row>
    <row r="162" spans="1:50" s="4" customFormat="1" ht="21.6" customHeight="1" x14ac:dyDescent="0.25">
      <c r="A162" s="13">
        <v>139</v>
      </c>
      <c r="B162" s="29" t="s">
        <v>92</v>
      </c>
      <c r="C162" s="41" t="s">
        <v>86</v>
      </c>
      <c r="D162" s="43">
        <v>1040</v>
      </c>
      <c r="E162" s="11"/>
      <c r="F162" s="12">
        <f t="shared" si="16"/>
        <v>0</v>
      </c>
      <c r="G162" s="1"/>
      <c r="H162" s="1"/>
      <c r="I162" s="1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</row>
    <row r="163" spans="1:50" s="4" customFormat="1" ht="21.6" customHeight="1" x14ac:dyDescent="0.25">
      <c r="A163" s="13">
        <v>140</v>
      </c>
      <c r="B163" s="46" t="s">
        <v>93</v>
      </c>
      <c r="C163" s="41" t="s">
        <v>89</v>
      </c>
      <c r="D163" s="42">
        <v>363</v>
      </c>
      <c r="E163" s="11"/>
      <c r="F163" s="12">
        <f t="shared" si="16"/>
        <v>0</v>
      </c>
      <c r="G163" s="1"/>
      <c r="H163" s="1"/>
      <c r="I163" s="1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</row>
    <row r="164" spans="1:50" s="4" customFormat="1" ht="21.6" customHeight="1" x14ac:dyDescent="0.25">
      <c r="A164" s="13">
        <v>141</v>
      </c>
      <c r="B164" s="46" t="s">
        <v>94</v>
      </c>
      <c r="C164" s="41" t="s">
        <v>89</v>
      </c>
      <c r="D164" s="42">
        <v>109</v>
      </c>
      <c r="E164" s="11"/>
      <c r="F164" s="12">
        <f t="shared" si="16"/>
        <v>0</v>
      </c>
      <c r="G164" s="1"/>
      <c r="H164" s="1"/>
      <c r="I164" s="1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</row>
    <row r="165" spans="1:50" s="4" customFormat="1" ht="21.6" customHeight="1" x14ac:dyDescent="0.25">
      <c r="A165" s="13">
        <v>142</v>
      </c>
      <c r="B165" s="25" t="s">
        <v>36</v>
      </c>
      <c r="C165" s="19" t="s">
        <v>37</v>
      </c>
      <c r="D165" s="43">
        <v>4</v>
      </c>
      <c r="E165" s="11"/>
      <c r="F165" s="12">
        <f t="shared" si="16"/>
        <v>0</v>
      </c>
      <c r="G165" s="1"/>
      <c r="H165" s="1"/>
      <c r="I165" s="1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</row>
    <row r="166" spans="1:50" s="4" customFormat="1" ht="10.8" customHeight="1" x14ac:dyDescent="0.25">
      <c r="A166" s="13">
        <v>143</v>
      </c>
      <c r="B166" s="25" t="s">
        <v>34</v>
      </c>
      <c r="C166" s="19" t="s">
        <v>37</v>
      </c>
      <c r="D166" s="43">
        <v>4</v>
      </c>
      <c r="E166" s="11"/>
      <c r="F166" s="12">
        <f t="shared" si="16"/>
        <v>0</v>
      </c>
      <c r="G166" s="1"/>
      <c r="H166" s="1"/>
      <c r="I166" s="1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</row>
    <row r="167" spans="1:50" s="24" customFormat="1" ht="12.6" customHeight="1" x14ac:dyDescent="0.25">
      <c r="A167" s="60" t="s">
        <v>20</v>
      </c>
      <c r="B167" s="61"/>
      <c r="C167" s="61"/>
      <c r="D167" s="61"/>
      <c r="E167" s="61"/>
      <c r="F167" s="62"/>
      <c r="G167" s="23"/>
      <c r="H167" s="23"/>
      <c r="I167" s="23"/>
      <c r="J167" s="23"/>
    </row>
    <row r="168" spans="1:50" s="24" customFormat="1" ht="10.8" customHeight="1" x14ac:dyDescent="0.25">
      <c r="A168" s="13">
        <v>144</v>
      </c>
      <c r="B168" s="25" t="s">
        <v>32</v>
      </c>
      <c r="C168" s="19" t="s">
        <v>23</v>
      </c>
      <c r="D168" s="26">
        <v>1</v>
      </c>
      <c r="E168" s="27"/>
      <c r="F168" s="12">
        <f t="shared" ref="F168:F172" si="17">SUM(D168*E168)</f>
        <v>0</v>
      </c>
      <c r="G168" s="23"/>
      <c r="H168" s="23"/>
      <c r="I168" s="23"/>
      <c r="J168" s="23"/>
    </row>
    <row r="169" spans="1:50" s="4" customFormat="1" ht="10.8" customHeight="1" x14ac:dyDescent="0.25">
      <c r="A169" s="13">
        <v>145</v>
      </c>
      <c r="B169" s="21" t="s">
        <v>21</v>
      </c>
      <c r="C169" s="16" t="s">
        <v>13</v>
      </c>
      <c r="D169" s="18">
        <v>4</v>
      </c>
      <c r="E169" s="20"/>
      <c r="F169" s="12">
        <f t="shared" si="17"/>
        <v>0</v>
      </c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</row>
    <row r="170" spans="1:50" s="4" customFormat="1" ht="21.6" customHeight="1" x14ac:dyDescent="0.25">
      <c r="A170" s="13">
        <v>146</v>
      </c>
      <c r="B170" s="21" t="s">
        <v>24</v>
      </c>
      <c r="C170" s="16" t="s">
        <v>13</v>
      </c>
      <c r="D170" s="18">
        <v>1</v>
      </c>
      <c r="E170" s="20"/>
      <c r="F170" s="12">
        <f t="shared" si="17"/>
        <v>0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</row>
    <row r="171" spans="1:50" s="4" customFormat="1" ht="32.4" customHeight="1" x14ac:dyDescent="0.25">
      <c r="A171" s="13">
        <v>147</v>
      </c>
      <c r="B171" s="21" t="s">
        <v>22</v>
      </c>
      <c r="C171" s="16" t="s">
        <v>23</v>
      </c>
      <c r="D171" s="18">
        <v>1</v>
      </c>
      <c r="E171" s="20"/>
      <c r="F171" s="12">
        <f t="shared" si="17"/>
        <v>0</v>
      </c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</row>
    <row r="172" spans="1:50" s="24" customFormat="1" ht="10.8" customHeight="1" x14ac:dyDescent="0.25">
      <c r="A172" s="13">
        <v>148</v>
      </c>
      <c r="B172" s="25" t="s">
        <v>33</v>
      </c>
      <c r="C172" s="19" t="s">
        <v>25</v>
      </c>
      <c r="D172" s="28">
        <v>0.63</v>
      </c>
      <c r="E172" s="27"/>
      <c r="F172" s="12">
        <f t="shared" si="17"/>
        <v>0</v>
      </c>
      <c r="G172" s="23"/>
      <c r="I172" s="23"/>
      <c r="J172" s="23"/>
    </row>
    <row r="173" spans="1:50" s="4" customFormat="1" ht="12.6" customHeight="1" thickBot="1" x14ac:dyDescent="0.3">
      <c r="A173" s="57" t="s">
        <v>59</v>
      </c>
      <c r="B173" s="58"/>
      <c r="C173" s="58"/>
      <c r="D173" s="58"/>
      <c r="E173" s="59"/>
      <c r="F173" s="22">
        <f>SUM(F126:F172)</f>
        <v>0</v>
      </c>
      <c r="G173" s="1"/>
      <c r="I173" s="1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</row>
    <row r="174" spans="1:50" s="4" customFormat="1" ht="12.6" customHeight="1" x14ac:dyDescent="0.25">
      <c r="A174" s="63" t="s">
        <v>60</v>
      </c>
      <c r="B174" s="64"/>
      <c r="C174" s="64"/>
      <c r="D174" s="64"/>
      <c r="E174" s="64"/>
      <c r="F174" s="65"/>
      <c r="G174" s="1"/>
      <c r="H174" s="1"/>
      <c r="I174" s="1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</row>
    <row r="175" spans="1:50" s="4" customFormat="1" ht="12.6" customHeight="1" x14ac:dyDescent="0.25">
      <c r="A175" s="54" t="s">
        <v>64</v>
      </c>
      <c r="B175" s="55"/>
      <c r="C175" s="55"/>
      <c r="D175" s="55"/>
      <c r="E175" s="55"/>
      <c r="F175" s="56"/>
      <c r="G175" s="1"/>
      <c r="H175" s="1"/>
      <c r="I175" s="1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</row>
    <row r="176" spans="1:50" s="4" customFormat="1" ht="10.8" customHeight="1" x14ac:dyDescent="0.25">
      <c r="A176" s="13">
        <v>149</v>
      </c>
      <c r="B176" s="21" t="s">
        <v>65</v>
      </c>
      <c r="C176" s="31" t="s">
        <v>66</v>
      </c>
      <c r="D176" s="32">
        <v>5</v>
      </c>
      <c r="E176" s="11"/>
      <c r="F176" s="12">
        <f t="shared" ref="F176:F195" si="18">SUM(D176*E176)</f>
        <v>0</v>
      </c>
      <c r="G176" s="1"/>
      <c r="H176" s="1"/>
      <c r="I176" s="1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</row>
    <row r="177" spans="1:50" s="4" customFormat="1" ht="10.8" customHeight="1" x14ac:dyDescent="0.25">
      <c r="A177" s="13">
        <v>150</v>
      </c>
      <c r="B177" s="33" t="s">
        <v>67</v>
      </c>
      <c r="C177" s="34" t="s">
        <v>25</v>
      </c>
      <c r="D177" s="35">
        <v>1.99</v>
      </c>
      <c r="E177" s="11"/>
      <c r="F177" s="12">
        <f t="shared" si="18"/>
        <v>0</v>
      </c>
      <c r="G177" s="1"/>
      <c r="H177" s="1"/>
      <c r="I177" s="1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</row>
    <row r="178" spans="1:50" s="4" customFormat="1" ht="10.8" customHeight="1" x14ac:dyDescent="0.25">
      <c r="A178" s="13">
        <v>151</v>
      </c>
      <c r="B178" s="36" t="s">
        <v>68</v>
      </c>
      <c r="C178" s="34" t="s">
        <v>14</v>
      </c>
      <c r="D178" s="37">
        <v>1076</v>
      </c>
      <c r="E178" s="11"/>
      <c r="F178" s="12">
        <f t="shared" si="18"/>
        <v>0</v>
      </c>
      <c r="G178" s="1"/>
      <c r="H178" s="1"/>
      <c r="I178" s="1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</row>
    <row r="179" spans="1:50" s="4" customFormat="1" ht="10.8" customHeight="1" x14ac:dyDescent="0.25">
      <c r="A179" s="13">
        <v>152</v>
      </c>
      <c r="B179" s="36" t="s">
        <v>70</v>
      </c>
      <c r="C179" s="34" t="s">
        <v>14</v>
      </c>
      <c r="D179" s="37">
        <v>2697</v>
      </c>
      <c r="E179" s="11"/>
      <c r="F179" s="12">
        <f t="shared" si="18"/>
        <v>0</v>
      </c>
      <c r="G179" s="1"/>
      <c r="H179" s="1"/>
      <c r="I179" s="1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</row>
    <row r="180" spans="1:50" s="4" customFormat="1" ht="21.6" customHeight="1" x14ac:dyDescent="0.25">
      <c r="A180" s="13">
        <v>153</v>
      </c>
      <c r="B180" s="38" t="s">
        <v>71</v>
      </c>
      <c r="C180" s="34" t="s">
        <v>14</v>
      </c>
      <c r="D180" s="37">
        <v>3773</v>
      </c>
      <c r="E180" s="11"/>
      <c r="F180" s="12">
        <f t="shared" si="18"/>
        <v>0</v>
      </c>
      <c r="G180" s="1"/>
      <c r="H180" s="1"/>
      <c r="I180" s="1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</row>
    <row r="181" spans="1:50" s="4" customFormat="1" ht="10.8" customHeight="1" x14ac:dyDescent="0.25">
      <c r="A181" s="13">
        <v>154</v>
      </c>
      <c r="B181" s="38" t="s">
        <v>72</v>
      </c>
      <c r="C181" s="34" t="s">
        <v>14</v>
      </c>
      <c r="D181" s="37">
        <v>3773</v>
      </c>
      <c r="E181" s="11"/>
      <c r="F181" s="12">
        <f t="shared" si="18"/>
        <v>0</v>
      </c>
      <c r="G181" s="1"/>
      <c r="H181" s="1"/>
      <c r="I181" s="1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</row>
    <row r="182" spans="1:50" s="4" customFormat="1" ht="10.8" customHeight="1" x14ac:dyDescent="0.25">
      <c r="A182" s="13">
        <v>155</v>
      </c>
      <c r="B182" s="38" t="s">
        <v>108</v>
      </c>
      <c r="C182" s="34" t="s">
        <v>109</v>
      </c>
      <c r="D182" s="37">
        <v>70</v>
      </c>
      <c r="E182" s="11"/>
      <c r="F182" s="12">
        <f t="shared" si="18"/>
        <v>0</v>
      </c>
      <c r="G182" s="1"/>
      <c r="H182" s="1"/>
      <c r="I182" s="1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</row>
    <row r="183" spans="1:50" s="4" customFormat="1" ht="12.6" customHeight="1" x14ac:dyDescent="0.25">
      <c r="A183" s="54" t="s">
        <v>76</v>
      </c>
      <c r="B183" s="55"/>
      <c r="C183" s="55"/>
      <c r="D183" s="55"/>
      <c r="E183" s="55"/>
      <c r="F183" s="56"/>
      <c r="G183" s="1"/>
      <c r="H183" s="1"/>
      <c r="I183" s="1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</row>
    <row r="184" spans="1:50" s="4" customFormat="1" ht="10.8" customHeight="1" x14ac:dyDescent="0.25">
      <c r="A184" s="13">
        <v>156</v>
      </c>
      <c r="B184" s="36" t="s">
        <v>77</v>
      </c>
      <c r="C184" s="34" t="s">
        <v>13</v>
      </c>
      <c r="D184" s="39">
        <v>5</v>
      </c>
      <c r="E184" s="11"/>
      <c r="F184" s="12">
        <f t="shared" si="18"/>
        <v>0</v>
      </c>
      <c r="G184" s="1"/>
      <c r="H184" s="1"/>
      <c r="I184" s="1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</row>
    <row r="185" spans="1:50" s="4" customFormat="1" ht="10.8" customHeight="1" x14ac:dyDescent="0.25">
      <c r="A185" s="13">
        <v>157</v>
      </c>
      <c r="B185" s="33" t="s">
        <v>78</v>
      </c>
      <c r="C185" s="34" t="s">
        <v>14</v>
      </c>
      <c r="D185" s="39">
        <v>38</v>
      </c>
      <c r="E185" s="11"/>
      <c r="F185" s="12">
        <f t="shared" si="18"/>
        <v>0</v>
      </c>
      <c r="G185" s="1"/>
      <c r="H185" s="1"/>
      <c r="I185" s="1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</row>
    <row r="186" spans="1:50" s="4" customFormat="1" ht="10.8" customHeight="1" x14ac:dyDescent="0.25">
      <c r="A186" s="13">
        <v>158</v>
      </c>
      <c r="B186" s="33" t="s">
        <v>117</v>
      </c>
      <c r="C186" s="34" t="s">
        <v>14</v>
      </c>
      <c r="D186" s="39">
        <v>16</v>
      </c>
      <c r="E186" s="11"/>
      <c r="F186" s="12">
        <f t="shared" si="18"/>
        <v>0</v>
      </c>
      <c r="G186" s="1"/>
      <c r="H186" s="1"/>
      <c r="I186" s="1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</row>
    <row r="187" spans="1:50" s="4" customFormat="1" ht="10.8" customHeight="1" x14ac:dyDescent="0.25">
      <c r="A187" s="13">
        <v>159</v>
      </c>
      <c r="B187" s="33" t="s">
        <v>79</v>
      </c>
      <c r="C187" s="34" t="s">
        <v>80</v>
      </c>
      <c r="D187" s="39">
        <v>4</v>
      </c>
      <c r="E187" s="11"/>
      <c r="F187" s="12">
        <f t="shared" si="18"/>
        <v>0</v>
      </c>
      <c r="G187" s="1"/>
      <c r="H187" s="1"/>
      <c r="I187" s="1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</row>
    <row r="188" spans="1:50" s="4" customFormat="1" ht="10.8" customHeight="1" x14ac:dyDescent="0.25">
      <c r="A188" s="13">
        <v>160</v>
      </c>
      <c r="B188" s="50" t="s">
        <v>118</v>
      </c>
      <c r="C188" s="34" t="s">
        <v>80</v>
      </c>
      <c r="D188" s="39">
        <v>1</v>
      </c>
      <c r="E188" s="11"/>
      <c r="F188" s="12">
        <f t="shared" si="18"/>
        <v>0</v>
      </c>
      <c r="G188" s="1"/>
      <c r="H188" s="1"/>
      <c r="I188" s="1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</row>
    <row r="189" spans="1:50" s="4" customFormat="1" ht="10.8" customHeight="1" x14ac:dyDescent="0.25">
      <c r="A189" s="13">
        <v>161</v>
      </c>
      <c r="B189" s="33" t="s">
        <v>81</v>
      </c>
      <c r="C189" s="34" t="s">
        <v>74</v>
      </c>
      <c r="D189" s="37">
        <v>130</v>
      </c>
      <c r="E189" s="11"/>
      <c r="F189" s="12">
        <f t="shared" si="18"/>
        <v>0</v>
      </c>
      <c r="G189" s="1"/>
      <c r="H189" s="1"/>
      <c r="I189" s="1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</row>
    <row r="190" spans="1:50" s="4" customFormat="1" ht="10.8" customHeight="1" x14ac:dyDescent="0.25">
      <c r="A190" s="13">
        <v>162</v>
      </c>
      <c r="B190" s="33" t="s">
        <v>82</v>
      </c>
      <c r="C190" s="34" t="s">
        <v>13</v>
      </c>
      <c r="D190" s="39">
        <v>4</v>
      </c>
      <c r="E190" s="11"/>
      <c r="F190" s="12">
        <f t="shared" si="18"/>
        <v>0</v>
      </c>
      <c r="G190" s="1"/>
      <c r="H190" s="1"/>
      <c r="I190" s="1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</row>
    <row r="191" spans="1:50" s="4" customFormat="1" ht="10.8" customHeight="1" x14ac:dyDescent="0.25">
      <c r="A191" s="13">
        <v>163</v>
      </c>
      <c r="B191" s="33" t="s">
        <v>119</v>
      </c>
      <c r="C191" s="34" t="s">
        <v>14</v>
      </c>
      <c r="D191" s="39">
        <v>6</v>
      </c>
      <c r="E191" s="11"/>
      <c r="F191" s="12">
        <f t="shared" si="18"/>
        <v>0</v>
      </c>
      <c r="G191" s="1"/>
      <c r="H191" s="1"/>
      <c r="I191" s="1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</row>
    <row r="192" spans="1:50" s="4" customFormat="1" ht="12.6" customHeight="1" x14ac:dyDescent="0.25">
      <c r="A192" s="51" t="s">
        <v>83</v>
      </c>
      <c r="B192" s="52"/>
      <c r="C192" s="52"/>
      <c r="D192" s="52"/>
      <c r="E192" s="52"/>
      <c r="F192" s="53"/>
      <c r="G192" s="1"/>
      <c r="H192" s="1"/>
      <c r="I192" s="1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</row>
    <row r="193" spans="1:50" s="4" customFormat="1" ht="21.6" customHeight="1" x14ac:dyDescent="0.25">
      <c r="A193" s="13">
        <v>164</v>
      </c>
      <c r="B193" s="40" t="s">
        <v>38</v>
      </c>
      <c r="C193" s="41" t="s">
        <v>14</v>
      </c>
      <c r="D193" s="42">
        <v>1821</v>
      </c>
      <c r="E193" s="11"/>
      <c r="F193" s="12">
        <f t="shared" si="18"/>
        <v>0</v>
      </c>
      <c r="G193" s="1"/>
      <c r="H193" s="1"/>
      <c r="I193" s="1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</row>
    <row r="194" spans="1:50" s="4" customFormat="1" ht="10.8" customHeight="1" x14ac:dyDescent="0.25">
      <c r="A194" s="13">
        <v>165</v>
      </c>
      <c r="B194" s="40" t="s">
        <v>84</v>
      </c>
      <c r="C194" s="41" t="s">
        <v>13</v>
      </c>
      <c r="D194" s="43">
        <v>12</v>
      </c>
      <c r="E194" s="11"/>
      <c r="F194" s="12">
        <f t="shared" si="18"/>
        <v>0</v>
      </c>
      <c r="G194" s="1"/>
      <c r="H194" s="1"/>
      <c r="I194" s="1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</row>
    <row r="195" spans="1:50" s="4" customFormat="1" ht="21.6" customHeight="1" x14ac:dyDescent="0.25">
      <c r="A195" s="13">
        <v>166</v>
      </c>
      <c r="B195" s="44" t="s">
        <v>85</v>
      </c>
      <c r="C195" s="41" t="s">
        <v>86</v>
      </c>
      <c r="D195" s="43">
        <v>14568</v>
      </c>
      <c r="E195" s="11"/>
      <c r="F195" s="12">
        <f t="shared" si="18"/>
        <v>0</v>
      </c>
      <c r="G195" s="1"/>
      <c r="H195" s="1"/>
      <c r="I195" s="1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</row>
    <row r="196" spans="1:50" s="4" customFormat="1" ht="21.6" customHeight="1" x14ac:dyDescent="0.25">
      <c r="A196" s="13">
        <v>167</v>
      </c>
      <c r="B196" s="44" t="s">
        <v>87</v>
      </c>
      <c r="C196" s="41" t="s">
        <v>86</v>
      </c>
      <c r="D196" s="42">
        <v>9005</v>
      </c>
      <c r="E196" s="11"/>
      <c r="F196" s="12">
        <f t="shared" ref="F196:F216" si="19">SUM(D196*E196)</f>
        <v>0</v>
      </c>
      <c r="G196" s="1"/>
      <c r="H196" s="1"/>
      <c r="I196" s="1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</row>
    <row r="197" spans="1:50" s="4" customFormat="1" ht="21.6" customHeight="1" x14ac:dyDescent="0.25">
      <c r="A197" s="13">
        <v>168</v>
      </c>
      <c r="B197" s="40" t="s">
        <v>88</v>
      </c>
      <c r="C197" s="41" t="s">
        <v>89</v>
      </c>
      <c r="D197" s="42">
        <v>1837</v>
      </c>
      <c r="E197" s="11"/>
      <c r="F197" s="12">
        <f t="shared" si="19"/>
        <v>0</v>
      </c>
      <c r="G197" s="1"/>
      <c r="H197" s="1"/>
      <c r="I197" s="1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</row>
    <row r="198" spans="1:50" s="4" customFormat="1" ht="21.6" customHeight="1" x14ac:dyDescent="0.25">
      <c r="A198" s="13">
        <v>169</v>
      </c>
      <c r="B198" s="40" t="s">
        <v>90</v>
      </c>
      <c r="C198" s="41" t="s">
        <v>89</v>
      </c>
      <c r="D198" s="42">
        <v>846</v>
      </c>
      <c r="E198" s="11"/>
      <c r="F198" s="12">
        <f t="shared" si="19"/>
        <v>0</v>
      </c>
      <c r="G198" s="1"/>
      <c r="H198" s="1"/>
      <c r="I198" s="1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</row>
    <row r="199" spans="1:50" s="4" customFormat="1" ht="21.6" customHeight="1" x14ac:dyDescent="0.25">
      <c r="A199" s="13">
        <v>170</v>
      </c>
      <c r="B199" s="45" t="s">
        <v>91</v>
      </c>
      <c r="C199" s="41" t="s">
        <v>13</v>
      </c>
      <c r="D199" s="43">
        <v>1</v>
      </c>
      <c r="E199" s="11"/>
      <c r="F199" s="12">
        <f t="shared" si="19"/>
        <v>0</v>
      </c>
      <c r="G199" s="1"/>
      <c r="H199" s="1"/>
      <c r="I199" s="1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</row>
    <row r="200" spans="1:50" s="4" customFormat="1" ht="21.6" customHeight="1" x14ac:dyDescent="0.25">
      <c r="A200" s="13">
        <v>171</v>
      </c>
      <c r="B200" s="29" t="s">
        <v>92</v>
      </c>
      <c r="C200" s="41" t="s">
        <v>86</v>
      </c>
      <c r="D200" s="43">
        <v>202</v>
      </c>
      <c r="E200" s="11"/>
      <c r="F200" s="12">
        <f t="shared" si="19"/>
        <v>0</v>
      </c>
      <c r="G200" s="1"/>
      <c r="H200" s="1"/>
      <c r="I200" s="1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</row>
    <row r="201" spans="1:50" s="4" customFormat="1" ht="21.6" customHeight="1" x14ac:dyDescent="0.25">
      <c r="A201" s="13">
        <v>172</v>
      </c>
      <c r="B201" s="46" t="s">
        <v>93</v>
      </c>
      <c r="C201" s="41" t="s">
        <v>89</v>
      </c>
      <c r="D201" s="42">
        <v>41</v>
      </c>
      <c r="E201" s="11"/>
      <c r="F201" s="12">
        <f t="shared" si="19"/>
        <v>0</v>
      </c>
      <c r="G201" s="1"/>
      <c r="H201" s="1"/>
      <c r="I201" s="1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</row>
    <row r="202" spans="1:50" s="4" customFormat="1" ht="21.6" customHeight="1" x14ac:dyDescent="0.25">
      <c r="A202" s="13">
        <v>173</v>
      </c>
      <c r="B202" s="46" t="s">
        <v>94</v>
      </c>
      <c r="C202" s="41" t="s">
        <v>89</v>
      </c>
      <c r="D202" s="42">
        <v>19</v>
      </c>
      <c r="E202" s="11"/>
      <c r="F202" s="12">
        <f t="shared" si="19"/>
        <v>0</v>
      </c>
      <c r="G202" s="1"/>
      <c r="H202" s="1"/>
      <c r="I202" s="1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</row>
    <row r="203" spans="1:50" s="4" customFormat="1" ht="21.6" customHeight="1" x14ac:dyDescent="0.25">
      <c r="A203" s="13">
        <v>174</v>
      </c>
      <c r="B203" s="45" t="s">
        <v>95</v>
      </c>
      <c r="C203" s="41" t="s">
        <v>13</v>
      </c>
      <c r="D203" s="43">
        <v>9</v>
      </c>
      <c r="E203" s="11"/>
      <c r="F203" s="12">
        <f t="shared" si="19"/>
        <v>0</v>
      </c>
      <c r="G203" s="1"/>
      <c r="H203" s="1"/>
      <c r="I203" s="1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</row>
    <row r="204" spans="1:50" s="4" customFormat="1" ht="21.6" customHeight="1" x14ac:dyDescent="0.25">
      <c r="A204" s="13">
        <v>175</v>
      </c>
      <c r="B204" s="29" t="s">
        <v>92</v>
      </c>
      <c r="C204" s="41" t="s">
        <v>86</v>
      </c>
      <c r="D204" s="43">
        <v>900</v>
      </c>
      <c r="E204" s="11"/>
      <c r="F204" s="12">
        <f t="shared" si="19"/>
        <v>0</v>
      </c>
      <c r="G204" s="1"/>
      <c r="H204" s="1"/>
      <c r="I204" s="1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</row>
    <row r="205" spans="1:50" s="4" customFormat="1" ht="21.6" customHeight="1" x14ac:dyDescent="0.25">
      <c r="A205" s="13">
        <v>176</v>
      </c>
      <c r="B205" s="46" t="s">
        <v>93</v>
      </c>
      <c r="C205" s="41" t="s">
        <v>89</v>
      </c>
      <c r="D205" s="43">
        <v>204</v>
      </c>
      <c r="E205" s="11"/>
      <c r="F205" s="12">
        <f t="shared" si="19"/>
        <v>0</v>
      </c>
      <c r="G205" s="1"/>
      <c r="H205" s="1"/>
      <c r="I205" s="1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</row>
    <row r="206" spans="1:50" s="4" customFormat="1" ht="21.6" customHeight="1" x14ac:dyDescent="0.25">
      <c r="A206" s="13">
        <v>177</v>
      </c>
      <c r="B206" s="46" t="s">
        <v>94</v>
      </c>
      <c r="C206" s="41" t="s">
        <v>89</v>
      </c>
      <c r="D206" s="43">
        <v>93.999999999999986</v>
      </c>
      <c r="E206" s="11"/>
      <c r="F206" s="12">
        <f t="shared" si="19"/>
        <v>0</v>
      </c>
      <c r="G206" s="1"/>
      <c r="H206" s="1"/>
      <c r="I206" s="1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</row>
    <row r="207" spans="1:50" s="4" customFormat="1" ht="21.6" customHeight="1" x14ac:dyDescent="0.25">
      <c r="A207" s="13">
        <v>178</v>
      </c>
      <c r="B207" s="45" t="s">
        <v>120</v>
      </c>
      <c r="C207" s="41" t="s">
        <v>89</v>
      </c>
      <c r="D207" s="43">
        <v>1</v>
      </c>
      <c r="E207" s="11"/>
      <c r="F207" s="12">
        <f t="shared" si="19"/>
        <v>0</v>
      </c>
      <c r="G207" s="1"/>
      <c r="H207" s="1"/>
      <c r="I207" s="1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</row>
    <row r="208" spans="1:50" s="4" customFormat="1" ht="21.6" customHeight="1" x14ac:dyDescent="0.25">
      <c r="A208" s="13">
        <v>179</v>
      </c>
      <c r="B208" s="29" t="s">
        <v>98</v>
      </c>
      <c r="C208" s="41" t="s">
        <v>89</v>
      </c>
      <c r="D208" s="43">
        <v>125</v>
      </c>
      <c r="E208" s="11"/>
      <c r="F208" s="12">
        <f t="shared" si="19"/>
        <v>0</v>
      </c>
      <c r="G208" s="1"/>
      <c r="H208" s="1"/>
      <c r="I208" s="1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</row>
    <row r="209" spans="1:50" s="4" customFormat="1" ht="21.6" customHeight="1" x14ac:dyDescent="0.25">
      <c r="A209" s="13">
        <v>180</v>
      </c>
      <c r="B209" s="29" t="s">
        <v>92</v>
      </c>
      <c r="C209" s="41" t="s">
        <v>86</v>
      </c>
      <c r="D209" s="43">
        <v>250</v>
      </c>
      <c r="E209" s="11"/>
      <c r="F209" s="12">
        <f t="shared" si="19"/>
        <v>0</v>
      </c>
      <c r="G209" s="1"/>
      <c r="H209" s="1"/>
      <c r="I209" s="1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</row>
    <row r="210" spans="1:50" s="4" customFormat="1" ht="21.6" customHeight="1" x14ac:dyDescent="0.25">
      <c r="A210" s="13">
        <v>181</v>
      </c>
      <c r="B210" s="46" t="s">
        <v>93</v>
      </c>
      <c r="C210" s="41" t="s">
        <v>89</v>
      </c>
      <c r="D210" s="42">
        <v>57</v>
      </c>
      <c r="E210" s="11"/>
      <c r="F210" s="12">
        <f t="shared" si="19"/>
        <v>0</v>
      </c>
      <c r="G210" s="1"/>
      <c r="H210" s="1"/>
      <c r="I210" s="1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</row>
    <row r="211" spans="1:50" s="4" customFormat="1" ht="21.6" customHeight="1" x14ac:dyDescent="0.25">
      <c r="A211" s="13">
        <v>182</v>
      </c>
      <c r="B211" s="46" t="s">
        <v>94</v>
      </c>
      <c r="C211" s="41" t="s">
        <v>89</v>
      </c>
      <c r="D211" s="42">
        <v>26</v>
      </c>
      <c r="E211" s="11"/>
      <c r="F211" s="12">
        <f t="shared" si="19"/>
        <v>0</v>
      </c>
      <c r="G211" s="1"/>
      <c r="H211" s="1"/>
      <c r="I211" s="1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</row>
    <row r="212" spans="1:50" s="4" customFormat="1" ht="21.6" customHeight="1" x14ac:dyDescent="0.25">
      <c r="A212" s="13">
        <v>183</v>
      </c>
      <c r="B212" s="45" t="s">
        <v>97</v>
      </c>
      <c r="C212" s="41" t="s">
        <v>13</v>
      </c>
      <c r="D212" s="43">
        <v>1</v>
      </c>
      <c r="E212" s="11"/>
      <c r="F212" s="12">
        <f t="shared" si="19"/>
        <v>0</v>
      </c>
      <c r="G212" s="1"/>
      <c r="H212" s="1"/>
      <c r="I212" s="1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</row>
    <row r="213" spans="1:50" s="4" customFormat="1" ht="21.6" customHeight="1" x14ac:dyDescent="0.25">
      <c r="A213" s="13">
        <v>184</v>
      </c>
      <c r="B213" s="29" t="s">
        <v>98</v>
      </c>
      <c r="C213" s="41" t="s">
        <v>89</v>
      </c>
      <c r="D213" s="43">
        <v>495</v>
      </c>
      <c r="E213" s="11"/>
      <c r="F213" s="12">
        <f t="shared" si="19"/>
        <v>0</v>
      </c>
      <c r="G213" s="1"/>
      <c r="H213" s="1"/>
      <c r="I213" s="1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</row>
    <row r="214" spans="1:50" s="4" customFormat="1" ht="21.6" customHeight="1" x14ac:dyDescent="0.25">
      <c r="A214" s="13">
        <v>185</v>
      </c>
      <c r="B214" s="29" t="s">
        <v>92</v>
      </c>
      <c r="C214" s="41" t="s">
        <v>86</v>
      </c>
      <c r="D214" s="43">
        <v>722</v>
      </c>
      <c r="E214" s="11"/>
      <c r="F214" s="12">
        <f t="shared" si="19"/>
        <v>0</v>
      </c>
      <c r="G214" s="1"/>
      <c r="H214" s="1"/>
      <c r="I214" s="1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</row>
    <row r="215" spans="1:50" s="4" customFormat="1" ht="21.6" customHeight="1" x14ac:dyDescent="0.25">
      <c r="A215" s="13">
        <v>186</v>
      </c>
      <c r="B215" s="46" t="s">
        <v>93</v>
      </c>
      <c r="C215" s="41" t="s">
        <v>89</v>
      </c>
      <c r="D215" s="43">
        <v>153</v>
      </c>
      <c r="E215" s="11"/>
      <c r="F215" s="12">
        <f t="shared" si="19"/>
        <v>0</v>
      </c>
      <c r="G215" s="1"/>
      <c r="H215" s="1"/>
      <c r="I215" s="1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</row>
    <row r="216" spans="1:50" s="4" customFormat="1" ht="21.6" customHeight="1" x14ac:dyDescent="0.25">
      <c r="A216" s="13">
        <v>187</v>
      </c>
      <c r="B216" s="46" t="s">
        <v>94</v>
      </c>
      <c r="C216" s="41" t="s">
        <v>89</v>
      </c>
      <c r="D216" s="42">
        <v>71</v>
      </c>
      <c r="E216" s="11"/>
      <c r="F216" s="12">
        <f t="shared" si="19"/>
        <v>0</v>
      </c>
      <c r="G216" s="1"/>
      <c r="H216" s="1"/>
      <c r="I216" s="1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</row>
    <row r="217" spans="1:50" s="24" customFormat="1" ht="12.6" customHeight="1" x14ac:dyDescent="0.25">
      <c r="A217" s="60" t="s">
        <v>20</v>
      </c>
      <c r="B217" s="61"/>
      <c r="C217" s="61"/>
      <c r="D217" s="61"/>
      <c r="E217" s="61"/>
      <c r="F217" s="62"/>
      <c r="G217" s="23"/>
      <c r="H217" s="23"/>
      <c r="I217" s="23"/>
      <c r="J217" s="23"/>
    </row>
    <row r="218" spans="1:50" s="24" customFormat="1" ht="10.8" customHeight="1" x14ac:dyDescent="0.25">
      <c r="A218" s="13">
        <v>188</v>
      </c>
      <c r="B218" s="25" t="s">
        <v>32</v>
      </c>
      <c r="C218" s="19" t="s">
        <v>23</v>
      </c>
      <c r="D218" s="26">
        <v>1</v>
      </c>
      <c r="E218" s="27"/>
      <c r="F218" s="12">
        <f t="shared" ref="F218:F222" si="20">SUM(D218*E218)</f>
        <v>0</v>
      </c>
      <c r="G218" s="23"/>
      <c r="H218" s="23"/>
      <c r="I218" s="23"/>
      <c r="J218" s="23"/>
    </row>
    <row r="219" spans="1:50" s="4" customFormat="1" ht="10.8" customHeight="1" x14ac:dyDescent="0.25">
      <c r="A219" s="13">
        <v>189</v>
      </c>
      <c r="B219" s="21" t="s">
        <v>21</v>
      </c>
      <c r="C219" s="16" t="s">
        <v>13</v>
      </c>
      <c r="D219" s="18">
        <v>4</v>
      </c>
      <c r="E219" s="20"/>
      <c r="F219" s="12">
        <f t="shared" si="20"/>
        <v>0</v>
      </c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</row>
    <row r="220" spans="1:50" s="4" customFormat="1" ht="21.6" customHeight="1" x14ac:dyDescent="0.25">
      <c r="A220" s="13">
        <v>190</v>
      </c>
      <c r="B220" s="21" t="s">
        <v>24</v>
      </c>
      <c r="C220" s="16" t="s">
        <v>13</v>
      </c>
      <c r="D220" s="18">
        <v>1</v>
      </c>
      <c r="E220" s="20"/>
      <c r="F220" s="12">
        <f t="shared" si="20"/>
        <v>0</v>
      </c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</row>
    <row r="221" spans="1:50" s="4" customFormat="1" ht="32.4" customHeight="1" x14ac:dyDescent="0.25">
      <c r="A221" s="13">
        <v>191</v>
      </c>
      <c r="B221" s="21" t="s">
        <v>22</v>
      </c>
      <c r="C221" s="16" t="s">
        <v>23</v>
      </c>
      <c r="D221" s="18">
        <v>1</v>
      </c>
      <c r="E221" s="20"/>
      <c r="F221" s="12">
        <f t="shared" si="20"/>
        <v>0</v>
      </c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</row>
    <row r="222" spans="1:50" s="24" customFormat="1" ht="10.8" customHeight="1" x14ac:dyDescent="0.25">
      <c r="A222" s="13">
        <v>192</v>
      </c>
      <c r="B222" s="25" t="s">
        <v>33</v>
      </c>
      <c r="C222" s="19" t="s">
        <v>25</v>
      </c>
      <c r="D222" s="28">
        <v>0.73</v>
      </c>
      <c r="E222" s="27"/>
      <c r="F222" s="12">
        <f t="shared" si="20"/>
        <v>0</v>
      </c>
      <c r="G222" s="23"/>
      <c r="H222" s="23"/>
      <c r="I222" s="23"/>
      <c r="J222" s="23"/>
    </row>
    <row r="223" spans="1:50" s="4" customFormat="1" ht="12.6" customHeight="1" thickBot="1" x14ac:dyDescent="0.3">
      <c r="A223" s="57" t="s">
        <v>61</v>
      </c>
      <c r="B223" s="58"/>
      <c r="C223" s="58"/>
      <c r="D223" s="58"/>
      <c r="E223" s="59"/>
      <c r="F223" s="22">
        <f>SUM(F176:F222)</f>
        <v>0</v>
      </c>
      <c r="G223" s="1"/>
      <c r="I223" s="1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</row>
    <row r="224" spans="1:50" s="4" customFormat="1" ht="12.6" customHeight="1" x14ac:dyDescent="0.25">
      <c r="A224" s="63" t="s">
        <v>62</v>
      </c>
      <c r="B224" s="64"/>
      <c r="C224" s="64"/>
      <c r="D224" s="64"/>
      <c r="E224" s="64"/>
      <c r="F224" s="65"/>
      <c r="G224" s="1"/>
      <c r="H224" s="1"/>
      <c r="I224" s="1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</row>
    <row r="225" spans="1:50" s="4" customFormat="1" ht="12.6" customHeight="1" x14ac:dyDescent="0.25">
      <c r="A225" s="54" t="s">
        <v>64</v>
      </c>
      <c r="B225" s="55"/>
      <c r="C225" s="55"/>
      <c r="D225" s="55"/>
      <c r="E225" s="55"/>
      <c r="F225" s="56"/>
      <c r="G225" s="1"/>
      <c r="H225" s="1"/>
      <c r="I225" s="1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</row>
    <row r="226" spans="1:50" s="4" customFormat="1" ht="10.8" customHeight="1" x14ac:dyDescent="0.25">
      <c r="A226" s="13">
        <v>193</v>
      </c>
      <c r="B226" s="21" t="s">
        <v>65</v>
      </c>
      <c r="C226" s="31" t="s">
        <v>66</v>
      </c>
      <c r="D226" s="32">
        <v>5</v>
      </c>
      <c r="E226" s="11"/>
      <c r="F226" s="12">
        <f t="shared" ref="F226:F256" si="21">SUM(D226*E226)</f>
        <v>0</v>
      </c>
      <c r="G226" s="1"/>
      <c r="H226" s="1"/>
      <c r="I226" s="1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</row>
    <row r="227" spans="1:50" s="4" customFormat="1" ht="10.8" customHeight="1" x14ac:dyDescent="0.25">
      <c r="A227" s="13">
        <v>194</v>
      </c>
      <c r="B227" s="33" t="s">
        <v>67</v>
      </c>
      <c r="C227" s="34" t="s">
        <v>25</v>
      </c>
      <c r="D227" s="35">
        <v>0.93</v>
      </c>
      <c r="E227" s="11"/>
      <c r="F227" s="12">
        <f t="shared" si="21"/>
        <v>0</v>
      </c>
      <c r="G227" s="1"/>
      <c r="H227" s="1"/>
      <c r="I227" s="1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</row>
    <row r="228" spans="1:50" s="4" customFormat="1" ht="10.8" customHeight="1" x14ac:dyDescent="0.25">
      <c r="A228" s="13">
        <v>195</v>
      </c>
      <c r="B228" s="36" t="s">
        <v>68</v>
      </c>
      <c r="C228" s="34" t="s">
        <v>14</v>
      </c>
      <c r="D228" s="37">
        <v>227</v>
      </c>
      <c r="E228" s="11"/>
      <c r="F228" s="12">
        <f t="shared" si="21"/>
        <v>0</v>
      </c>
      <c r="G228" s="1"/>
      <c r="H228" s="1"/>
      <c r="I228" s="1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</row>
    <row r="229" spans="1:50" s="4" customFormat="1" ht="10.8" customHeight="1" x14ac:dyDescent="0.25">
      <c r="A229" s="13">
        <v>196</v>
      </c>
      <c r="B229" s="36" t="s">
        <v>70</v>
      </c>
      <c r="C229" s="34" t="s">
        <v>14</v>
      </c>
      <c r="D229" s="37">
        <v>974</v>
      </c>
      <c r="E229" s="11"/>
      <c r="F229" s="12">
        <f t="shared" si="21"/>
        <v>0</v>
      </c>
      <c r="G229" s="1"/>
      <c r="H229" s="1"/>
      <c r="I229" s="1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</row>
    <row r="230" spans="1:50" s="4" customFormat="1" ht="21.6" customHeight="1" x14ac:dyDescent="0.25">
      <c r="A230" s="13">
        <v>197</v>
      </c>
      <c r="B230" s="38" t="s">
        <v>71</v>
      </c>
      <c r="C230" s="34" t="s">
        <v>14</v>
      </c>
      <c r="D230" s="37">
        <v>1201</v>
      </c>
      <c r="E230" s="11"/>
      <c r="F230" s="12">
        <f t="shared" si="21"/>
        <v>0</v>
      </c>
      <c r="G230" s="1"/>
      <c r="H230" s="1"/>
      <c r="I230" s="1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</row>
    <row r="231" spans="1:50" s="4" customFormat="1" ht="10.8" customHeight="1" x14ac:dyDescent="0.25">
      <c r="A231" s="13">
        <v>198</v>
      </c>
      <c r="B231" s="38" t="s">
        <v>72</v>
      </c>
      <c r="C231" s="34" t="s">
        <v>14</v>
      </c>
      <c r="D231" s="37">
        <v>1201</v>
      </c>
      <c r="E231" s="11"/>
      <c r="F231" s="12">
        <f t="shared" si="21"/>
        <v>0</v>
      </c>
      <c r="G231" s="1"/>
      <c r="H231" s="1"/>
      <c r="I231" s="1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</row>
    <row r="232" spans="1:50" s="4" customFormat="1" ht="10.8" customHeight="1" x14ac:dyDescent="0.25">
      <c r="A232" s="13">
        <v>199</v>
      </c>
      <c r="B232" s="38" t="s">
        <v>108</v>
      </c>
      <c r="C232" s="34" t="s">
        <v>109</v>
      </c>
      <c r="D232" s="37">
        <v>364</v>
      </c>
      <c r="E232" s="11"/>
      <c r="F232" s="12">
        <f t="shared" si="21"/>
        <v>0</v>
      </c>
      <c r="G232" s="1"/>
      <c r="H232" s="1"/>
      <c r="I232" s="1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</row>
    <row r="233" spans="1:50" s="4" customFormat="1" ht="12.6" customHeight="1" x14ac:dyDescent="0.25">
      <c r="A233" s="51" t="s">
        <v>83</v>
      </c>
      <c r="B233" s="52"/>
      <c r="C233" s="52"/>
      <c r="D233" s="52"/>
      <c r="E233" s="52"/>
      <c r="F233" s="53"/>
      <c r="G233" s="1"/>
      <c r="H233" s="1"/>
      <c r="I233" s="1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</row>
    <row r="234" spans="1:50" s="4" customFormat="1" ht="21.6" customHeight="1" x14ac:dyDescent="0.25">
      <c r="A234" s="13">
        <v>200</v>
      </c>
      <c r="B234" s="40" t="s">
        <v>38</v>
      </c>
      <c r="C234" s="41" t="s">
        <v>14</v>
      </c>
      <c r="D234" s="42">
        <v>1121</v>
      </c>
      <c r="E234" s="11"/>
      <c r="F234" s="12">
        <f t="shared" si="21"/>
        <v>0</v>
      </c>
      <c r="G234" s="1"/>
      <c r="H234" s="1"/>
      <c r="I234" s="1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</row>
    <row r="235" spans="1:50" s="4" customFormat="1" ht="10.8" customHeight="1" x14ac:dyDescent="0.25">
      <c r="A235" s="13">
        <v>201</v>
      </c>
      <c r="B235" s="40" t="s">
        <v>84</v>
      </c>
      <c r="C235" s="41" t="s">
        <v>13</v>
      </c>
      <c r="D235" s="43">
        <v>6</v>
      </c>
      <c r="E235" s="11"/>
      <c r="F235" s="12">
        <f t="shared" si="21"/>
        <v>0</v>
      </c>
      <c r="G235" s="1"/>
      <c r="H235" s="1"/>
      <c r="I235" s="1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</row>
    <row r="236" spans="1:50" s="4" customFormat="1" ht="21.6" customHeight="1" x14ac:dyDescent="0.25">
      <c r="A236" s="13">
        <v>202</v>
      </c>
      <c r="B236" s="44" t="s">
        <v>85</v>
      </c>
      <c r="C236" s="41" t="s">
        <v>86</v>
      </c>
      <c r="D236" s="43">
        <v>8968</v>
      </c>
      <c r="E236" s="11"/>
      <c r="F236" s="12">
        <f t="shared" si="21"/>
        <v>0</v>
      </c>
      <c r="G236" s="1"/>
      <c r="H236" s="1"/>
      <c r="I236" s="1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</row>
    <row r="237" spans="1:50" s="4" customFormat="1" ht="21.6" customHeight="1" x14ac:dyDescent="0.25">
      <c r="A237" s="13">
        <v>203</v>
      </c>
      <c r="B237" s="44" t="s">
        <v>87</v>
      </c>
      <c r="C237" s="41" t="s">
        <v>86</v>
      </c>
      <c r="D237" s="42">
        <v>5505</v>
      </c>
      <c r="E237" s="11"/>
      <c r="F237" s="12">
        <f t="shared" si="21"/>
        <v>0</v>
      </c>
      <c r="G237" s="1"/>
      <c r="H237" s="1"/>
      <c r="I237" s="1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</row>
    <row r="238" spans="1:50" s="4" customFormat="1" ht="21.6" customHeight="1" x14ac:dyDescent="0.25">
      <c r="A238" s="13">
        <v>204</v>
      </c>
      <c r="B238" s="44" t="s">
        <v>121</v>
      </c>
      <c r="C238" s="41" t="s">
        <v>89</v>
      </c>
      <c r="D238" s="42">
        <v>673</v>
      </c>
      <c r="E238" s="11"/>
      <c r="F238" s="12">
        <f t="shared" si="21"/>
        <v>0</v>
      </c>
      <c r="G238" s="1"/>
      <c r="H238" s="1"/>
      <c r="I238" s="1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</row>
    <row r="239" spans="1:50" s="4" customFormat="1" ht="21.6" customHeight="1" x14ac:dyDescent="0.25">
      <c r="A239" s="13">
        <v>205</v>
      </c>
      <c r="B239" s="40" t="s">
        <v>88</v>
      </c>
      <c r="C239" s="41" t="s">
        <v>89</v>
      </c>
      <c r="D239" s="42">
        <v>1123</v>
      </c>
      <c r="E239" s="11"/>
      <c r="F239" s="12">
        <f t="shared" si="21"/>
        <v>0</v>
      </c>
      <c r="G239" s="1"/>
      <c r="H239" s="1"/>
      <c r="I239" s="1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</row>
    <row r="240" spans="1:50" s="4" customFormat="1" ht="21.6" customHeight="1" x14ac:dyDescent="0.25">
      <c r="A240" s="13">
        <v>206</v>
      </c>
      <c r="B240" s="40" t="s">
        <v>90</v>
      </c>
      <c r="C240" s="41" t="s">
        <v>89</v>
      </c>
      <c r="D240" s="42">
        <v>517</v>
      </c>
      <c r="E240" s="11"/>
      <c r="F240" s="12">
        <f t="shared" si="21"/>
        <v>0</v>
      </c>
      <c r="G240" s="1"/>
      <c r="H240" s="1"/>
      <c r="I240" s="1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</row>
    <row r="241" spans="1:50" s="4" customFormat="1" ht="21.6" customHeight="1" x14ac:dyDescent="0.25">
      <c r="A241" s="13">
        <v>207</v>
      </c>
      <c r="B241" s="45" t="s">
        <v>122</v>
      </c>
      <c r="C241" s="41" t="s">
        <v>13</v>
      </c>
      <c r="D241" s="43">
        <v>2</v>
      </c>
      <c r="E241" s="11"/>
      <c r="F241" s="12">
        <f t="shared" si="21"/>
        <v>0</v>
      </c>
      <c r="G241" s="1"/>
      <c r="H241" s="1"/>
      <c r="I241" s="1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</row>
    <row r="242" spans="1:50" s="4" customFormat="1" ht="21.6" customHeight="1" x14ac:dyDescent="0.25">
      <c r="A242" s="13">
        <v>208</v>
      </c>
      <c r="B242" s="29" t="s">
        <v>92</v>
      </c>
      <c r="C242" s="41" t="s">
        <v>86</v>
      </c>
      <c r="D242" s="43">
        <v>306</v>
      </c>
      <c r="E242" s="11"/>
      <c r="F242" s="12">
        <f t="shared" si="21"/>
        <v>0</v>
      </c>
      <c r="G242" s="1"/>
      <c r="H242" s="1"/>
      <c r="I242" s="1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</row>
    <row r="243" spans="1:50" s="4" customFormat="1" ht="21.6" customHeight="1" x14ac:dyDescent="0.25">
      <c r="A243" s="13">
        <v>209</v>
      </c>
      <c r="B243" s="46" t="s">
        <v>93</v>
      </c>
      <c r="C243" s="41" t="s">
        <v>89</v>
      </c>
      <c r="D243" s="42">
        <v>61</v>
      </c>
      <c r="E243" s="11"/>
      <c r="F243" s="12">
        <f t="shared" si="21"/>
        <v>0</v>
      </c>
      <c r="G243" s="1"/>
      <c r="H243" s="1"/>
      <c r="I243" s="1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</row>
    <row r="244" spans="1:50" s="4" customFormat="1" ht="21.6" customHeight="1" x14ac:dyDescent="0.25">
      <c r="A244" s="13">
        <v>210</v>
      </c>
      <c r="B244" s="46" t="s">
        <v>94</v>
      </c>
      <c r="C244" s="41" t="s">
        <v>89</v>
      </c>
      <c r="D244" s="42">
        <v>28</v>
      </c>
      <c r="E244" s="11"/>
      <c r="F244" s="12">
        <f t="shared" si="21"/>
        <v>0</v>
      </c>
      <c r="G244" s="1"/>
      <c r="H244" s="1"/>
      <c r="I244" s="1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</row>
    <row r="245" spans="1:50" s="4" customFormat="1" ht="21.6" customHeight="1" x14ac:dyDescent="0.25">
      <c r="A245" s="13">
        <v>211</v>
      </c>
      <c r="B245" s="45" t="s">
        <v>95</v>
      </c>
      <c r="C245" s="41" t="s">
        <v>13</v>
      </c>
      <c r="D245" s="43">
        <v>3</v>
      </c>
      <c r="E245" s="11"/>
      <c r="F245" s="12">
        <f t="shared" si="21"/>
        <v>0</v>
      </c>
      <c r="G245" s="1"/>
      <c r="H245" s="1"/>
      <c r="I245" s="1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</row>
    <row r="246" spans="1:50" s="4" customFormat="1" ht="21.6" customHeight="1" x14ac:dyDescent="0.25">
      <c r="A246" s="13">
        <v>212</v>
      </c>
      <c r="B246" s="29" t="s">
        <v>92</v>
      </c>
      <c r="C246" s="41" t="s">
        <v>86</v>
      </c>
      <c r="D246" s="43">
        <v>300</v>
      </c>
      <c r="E246" s="11"/>
      <c r="F246" s="12">
        <f t="shared" si="21"/>
        <v>0</v>
      </c>
      <c r="G246" s="1"/>
      <c r="H246" s="1"/>
      <c r="I246" s="1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</row>
    <row r="247" spans="1:50" s="4" customFormat="1" ht="21.6" customHeight="1" x14ac:dyDescent="0.25">
      <c r="A247" s="13">
        <v>213</v>
      </c>
      <c r="B247" s="46" t="s">
        <v>93</v>
      </c>
      <c r="C247" s="41" t="s">
        <v>89</v>
      </c>
      <c r="D247" s="43">
        <v>68</v>
      </c>
      <c r="E247" s="11"/>
      <c r="F247" s="12">
        <f t="shared" si="21"/>
        <v>0</v>
      </c>
      <c r="G247" s="1"/>
      <c r="H247" s="1"/>
      <c r="I247" s="1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</row>
    <row r="248" spans="1:50" s="4" customFormat="1" ht="21.6" customHeight="1" x14ac:dyDescent="0.25">
      <c r="A248" s="13">
        <v>214</v>
      </c>
      <c r="B248" s="46" t="s">
        <v>94</v>
      </c>
      <c r="C248" s="41" t="s">
        <v>89</v>
      </c>
      <c r="D248" s="42">
        <v>31</v>
      </c>
      <c r="E248" s="11"/>
      <c r="F248" s="12">
        <f t="shared" si="21"/>
        <v>0</v>
      </c>
      <c r="G248" s="1"/>
      <c r="H248" s="1"/>
      <c r="I248" s="1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</row>
    <row r="249" spans="1:50" s="4" customFormat="1" ht="21.6" customHeight="1" x14ac:dyDescent="0.25">
      <c r="A249" s="13">
        <v>215</v>
      </c>
      <c r="B249" s="45" t="s">
        <v>97</v>
      </c>
      <c r="C249" s="41" t="s">
        <v>13</v>
      </c>
      <c r="D249" s="43">
        <v>1</v>
      </c>
      <c r="E249" s="11"/>
      <c r="F249" s="12">
        <f t="shared" si="21"/>
        <v>0</v>
      </c>
      <c r="G249" s="1"/>
      <c r="H249" s="1"/>
      <c r="I249" s="1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</row>
    <row r="250" spans="1:50" s="4" customFormat="1" ht="21.6" customHeight="1" x14ac:dyDescent="0.25">
      <c r="A250" s="13">
        <v>216</v>
      </c>
      <c r="B250" s="29" t="s">
        <v>98</v>
      </c>
      <c r="C250" s="41" t="s">
        <v>89</v>
      </c>
      <c r="D250" s="43">
        <v>495</v>
      </c>
      <c r="E250" s="11"/>
      <c r="F250" s="12">
        <f t="shared" si="21"/>
        <v>0</v>
      </c>
      <c r="G250" s="1"/>
      <c r="H250" s="1"/>
      <c r="I250" s="1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</row>
    <row r="251" spans="1:50" s="4" customFormat="1" ht="21.6" customHeight="1" x14ac:dyDescent="0.25">
      <c r="A251" s="13">
        <v>217</v>
      </c>
      <c r="B251" s="29" t="s">
        <v>92</v>
      </c>
      <c r="C251" s="41" t="s">
        <v>86</v>
      </c>
      <c r="D251" s="43">
        <v>722</v>
      </c>
      <c r="E251" s="11"/>
      <c r="F251" s="12">
        <f t="shared" si="21"/>
        <v>0</v>
      </c>
      <c r="G251" s="1"/>
      <c r="H251" s="1"/>
      <c r="I251" s="1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</row>
    <row r="252" spans="1:50" s="4" customFormat="1" ht="21.6" customHeight="1" x14ac:dyDescent="0.25">
      <c r="A252" s="13">
        <v>218</v>
      </c>
      <c r="B252" s="46" t="s">
        <v>93</v>
      </c>
      <c r="C252" s="41" t="s">
        <v>89</v>
      </c>
      <c r="D252" s="43">
        <v>153</v>
      </c>
      <c r="E252" s="11"/>
      <c r="F252" s="12">
        <f t="shared" si="21"/>
        <v>0</v>
      </c>
      <c r="G252" s="1"/>
      <c r="H252" s="1"/>
      <c r="I252" s="1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</row>
    <row r="253" spans="1:50" s="4" customFormat="1" ht="21.6" customHeight="1" x14ac:dyDescent="0.25">
      <c r="A253" s="13">
        <v>219</v>
      </c>
      <c r="B253" s="46" t="s">
        <v>94</v>
      </c>
      <c r="C253" s="41" t="s">
        <v>89</v>
      </c>
      <c r="D253" s="42">
        <v>71</v>
      </c>
      <c r="E253" s="11"/>
      <c r="F253" s="12">
        <f t="shared" si="21"/>
        <v>0</v>
      </c>
      <c r="G253" s="1"/>
      <c r="H253" s="1"/>
      <c r="I253" s="1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</row>
    <row r="254" spans="1:50" s="4" customFormat="1" ht="21.6" customHeight="1" x14ac:dyDescent="0.25">
      <c r="A254" s="13">
        <v>220</v>
      </c>
      <c r="B254" s="25" t="s">
        <v>36</v>
      </c>
      <c r="C254" s="19" t="s">
        <v>37</v>
      </c>
      <c r="D254" s="43">
        <v>1</v>
      </c>
      <c r="E254" s="11"/>
      <c r="F254" s="12">
        <f t="shared" si="21"/>
        <v>0</v>
      </c>
      <c r="G254" s="1"/>
      <c r="H254" s="1"/>
      <c r="I254" s="1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</row>
    <row r="255" spans="1:50" s="4" customFormat="1" ht="10.8" customHeight="1" x14ac:dyDescent="0.25">
      <c r="A255" s="13">
        <v>221</v>
      </c>
      <c r="B255" s="25" t="s">
        <v>34</v>
      </c>
      <c r="C255" s="19" t="s">
        <v>37</v>
      </c>
      <c r="D255" s="43">
        <v>1</v>
      </c>
      <c r="E255" s="11"/>
      <c r="F255" s="12">
        <f t="shared" si="21"/>
        <v>0</v>
      </c>
      <c r="G255" s="1"/>
      <c r="H255" s="1"/>
      <c r="I255" s="1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</row>
    <row r="256" spans="1:50" s="4" customFormat="1" ht="21.6" customHeight="1" x14ac:dyDescent="0.25">
      <c r="A256" s="13">
        <v>222</v>
      </c>
      <c r="B256" s="25" t="s">
        <v>35</v>
      </c>
      <c r="C256" s="19" t="s">
        <v>37</v>
      </c>
      <c r="D256" s="43">
        <v>1</v>
      </c>
      <c r="E256" s="11"/>
      <c r="F256" s="12">
        <f t="shared" si="21"/>
        <v>0</v>
      </c>
      <c r="G256" s="1"/>
      <c r="H256" s="1"/>
      <c r="I256" s="1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</row>
    <row r="257" spans="1:198" s="24" customFormat="1" ht="12.6" customHeight="1" x14ac:dyDescent="0.25">
      <c r="A257" s="60" t="s">
        <v>20</v>
      </c>
      <c r="B257" s="61"/>
      <c r="C257" s="61"/>
      <c r="D257" s="61"/>
      <c r="E257" s="61"/>
      <c r="F257" s="62"/>
      <c r="G257" s="23"/>
      <c r="H257" s="23"/>
      <c r="I257" s="23"/>
      <c r="J257" s="23"/>
    </row>
    <row r="258" spans="1:198" s="24" customFormat="1" ht="10.8" customHeight="1" x14ac:dyDescent="0.25">
      <c r="A258" s="13">
        <v>223</v>
      </c>
      <c r="B258" s="25" t="s">
        <v>32</v>
      </c>
      <c r="C258" s="19" t="s">
        <v>23</v>
      </c>
      <c r="D258" s="26">
        <v>1</v>
      </c>
      <c r="E258" s="27"/>
      <c r="F258" s="12">
        <f t="shared" ref="F258:F262" si="22">SUM(D258*E258)</f>
        <v>0</v>
      </c>
      <c r="G258" s="23"/>
      <c r="H258" s="23"/>
      <c r="I258" s="23"/>
      <c r="J258" s="23"/>
    </row>
    <row r="259" spans="1:198" s="4" customFormat="1" ht="10.8" customHeight="1" x14ac:dyDescent="0.25">
      <c r="A259" s="13">
        <v>224</v>
      </c>
      <c r="B259" s="21" t="s">
        <v>21</v>
      </c>
      <c r="C259" s="16" t="s">
        <v>13</v>
      </c>
      <c r="D259" s="18">
        <v>4</v>
      </c>
      <c r="E259" s="20"/>
      <c r="F259" s="12">
        <f t="shared" si="22"/>
        <v>0</v>
      </c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</row>
    <row r="260" spans="1:198" s="4" customFormat="1" ht="21.6" customHeight="1" x14ac:dyDescent="0.25">
      <c r="A260" s="13">
        <v>225</v>
      </c>
      <c r="B260" s="21" t="s">
        <v>24</v>
      </c>
      <c r="C260" s="16" t="s">
        <v>13</v>
      </c>
      <c r="D260" s="18">
        <v>1</v>
      </c>
      <c r="E260" s="20"/>
      <c r="F260" s="12">
        <f t="shared" si="22"/>
        <v>0</v>
      </c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</row>
    <row r="261" spans="1:198" s="4" customFormat="1" ht="32.4" customHeight="1" x14ac:dyDescent="0.25">
      <c r="A261" s="13">
        <v>226</v>
      </c>
      <c r="B261" s="21" t="s">
        <v>22</v>
      </c>
      <c r="C261" s="16" t="s">
        <v>23</v>
      </c>
      <c r="D261" s="18">
        <v>1</v>
      </c>
      <c r="E261" s="20"/>
      <c r="F261" s="12">
        <f t="shared" si="22"/>
        <v>0</v>
      </c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</row>
    <row r="262" spans="1:198" s="24" customFormat="1" ht="10.8" customHeight="1" x14ac:dyDescent="0.25">
      <c r="A262" s="13">
        <v>227</v>
      </c>
      <c r="B262" s="25" t="s">
        <v>33</v>
      </c>
      <c r="C262" s="19" t="s">
        <v>25</v>
      </c>
      <c r="D262" s="28">
        <v>0.45</v>
      </c>
      <c r="E262" s="27"/>
      <c r="F262" s="12">
        <f t="shared" si="22"/>
        <v>0</v>
      </c>
      <c r="G262" s="23"/>
      <c r="I262" s="23"/>
      <c r="J262" s="23"/>
    </row>
    <row r="263" spans="1:198" s="4" customFormat="1" ht="12.6" customHeight="1" thickBot="1" x14ac:dyDescent="0.3">
      <c r="A263" s="57" t="s">
        <v>63</v>
      </c>
      <c r="B263" s="58"/>
      <c r="C263" s="58"/>
      <c r="D263" s="58"/>
      <c r="E263" s="59"/>
      <c r="F263" s="22">
        <f>SUM(F226:F262)</f>
        <v>0</v>
      </c>
      <c r="G263" s="1"/>
      <c r="H263" s="23"/>
      <c r="I263" s="1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</row>
    <row r="264" spans="1:198" ht="15" customHeight="1" x14ac:dyDescent="0.25">
      <c r="A264" s="8"/>
      <c r="C264" s="67" t="s">
        <v>2</v>
      </c>
      <c r="D264" s="68"/>
      <c r="E264" s="69">
        <f>F80+F173+F123+F223+F263</f>
        <v>0</v>
      </c>
      <c r="F264" s="70"/>
      <c r="AY264" s="17"/>
      <c r="AZ264" s="17"/>
      <c r="BA264" s="17"/>
      <c r="BB264" s="17"/>
      <c r="BC264" s="17"/>
      <c r="BD264" s="17"/>
      <c r="BE264" s="17"/>
      <c r="BF264" s="17"/>
      <c r="BG264" s="17"/>
      <c r="BH264" s="17"/>
      <c r="BI264" s="17"/>
      <c r="BJ264" s="17"/>
      <c r="BK264" s="17"/>
      <c r="BL264" s="17"/>
      <c r="BM264" s="17"/>
      <c r="BN264" s="17"/>
      <c r="BO264" s="17"/>
      <c r="BP264" s="17"/>
      <c r="BQ264" s="17"/>
      <c r="BR264" s="17"/>
      <c r="BS264" s="17"/>
      <c r="BT264" s="17"/>
      <c r="BU264" s="17"/>
      <c r="BV264" s="17"/>
      <c r="BW264" s="17"/>
      <c r="BX264" s="17"/>
      <c r="BY264" s="17"/>
      <c r="BZ264" s="17"/>
      <c r="CA264" s="17"/>
      <c r="CB264" s="17"/>
      <c r="CC264" s="17"/>
      <c r="CD264" s="17"/>
      <c r="CE264" s="17"/>
      <c r="CF264" s="17"/>
      <c r="CG264" s="17"/>
      <c r="CH264" s="17"/>
      <c r="CI264" s="17"/>
      <c r="CJ264" s="17"/>
      <c r="CK264" s="17"/>
      <c r="CL264" s="17"/>
      <c r="CM264" s="17"/>
      <c r="CN264" s="17"/>
      <c r="CO264" s="17"/>
      <c r="CP264" s="17"/>
      <c r="CQ264" s="17"/>
      <c r="CR264" s="17"/>
      <c r="CS264" s="17"/>
      <c r="CT264" s="17"/>
      <c r="CU264" s="17"/>
      <c r="CV264" s="17"/>
      <c r="CW264" s="17"/>
      <c r="CX264" s="17"/>
      <c r="CY264" s="17"/>
      <c r="CZ264" s="17"/>
      <c r="DA264" s="17"/>
      <c r="DB264" s="17"/>
      <c r="DC264" s="17"/>
      <c r="DD264" s="17"/>
      <c r="DE264" s="17"/>
      <c r="DF264" s="17"/>
      <c r="DG264" s="17"/>
      <c r="DH264" s="17"/>
      <c r="DI264" s="17"/>
      <c r="DJ264" s="17"/>
      <c r="DK264" s="17"/>
      <c r="DL264" s="17"/>
      <c r="DM264" s="17"/>
      <c r="DN264" s="17"/>
      <c r="DO264" s="17"/>
      <c r="DP264" s="17"/>
      <c r="DQ264" s="17"/>
      <c r="DR264" s="17"/>
      <c r="DS264" s="17"/>
      <c r="DT264" s="17"/>
      <c r="DU264" s="17"/>
      <c r="DV264" s="17"/>
      <c r="DW264" s="17"/>
      <c r="DX264" s="17"/>
      <c r="DY264" s="17"/>
      <c r="DZ264" s="17"/>
      <c r="EA264" s="17"/>
      <c r="EB264" s="17"/>
      <c r="EC264" s="17"/>
      <c r="ED264" s="17"/>
      <c r="EE264" s="17"/>
      <c r="EF264" s="17"/>
      <c r="EG264" s="17"/>
      <c r="EH264" s="17"/>
      <c r="EI264" s="17"/>
      <c r="EJ264" s="17"/>
      <c r="EK264" s="17"/>
      <c r="EL264" s="17"/>
      <c r="EM264" s="17"/>
      <c r="EN264" s="17"/>
      <c r="EO264" s="17"/>
      <c r="EP264" s="17"/>
      <c r="EQ264" s="17"/>
      <c r="ER264" s="17"/>
      <c r="ES264" s="17"/>
      <c r="ET264" s="17"/>
      <c r="EU264" s="17"/>
      <c r="EV264" s="17"/>
      <c r="EW264" s="17"/>
      <c r="EX264" s="17"/>
      <c r="EY264" s="17"/>
      <c r="EZ264" s="17"/>
      <c r="FA264" s="17"/>
      <c r="FB264" s="17"/>
      <c r="FC264" s="17"/>
      <c r="FD264" s="17"/>
      <c r="FE264" s="17"/>
      <c r="FF264" s="17"/>
      <c r="FG264" s="17"/>
      <c r="FH264" s="17"/>
      <c r="FI264" s="17"/>
      <c r="FJ264" s="17"/>
      <c r="FK264" s="17"/>
      <c r="FL264" s="17"/>
      <c r="FM264" s="17"/>
      <c r="FN264" s="17"/>
      <c r="FO264" s="17"/>
      <c r="FP264" s="17"/>
      <c r="FQ264" s="17"/>
      <c r="FR264" s="17"/>
      <c r="FS264" s="17"/>
      <c r="FT264" s="17"/>
      <c r="FU264" s="17"/>
      <c r="FV264" s="17"/>
      <c r="FW264" s="17"/>
      <c r="FX264" s="17"/>
      <c r="FY264" s="17"/>
      <c r="FZ264" s="17"/>
      <c r="GA264" s="17"/>
      <c r="GB264" s="17"/>
      <c r="GC264" s="17"/>
      <c r="GD264" s="17"/>
      <c r="GE264" s="17"/>
      <c r="GF264" s="17"/>
      <c r="GG264" s="17"/>
      <c r="GH264" s="17"/>
      <c r="GI264" s="17"/>
      <c r="GJ264" s="17"/>
      <c r="GK264" s="17"/>
      <c r="GL264" s="17"/>
      <c r="GM264" s="17"/>
      <c r="GN264" s="17"/>
      <c r="GO264" s="17"/>
      <c r="GP264" s="17"/>
    </row>
    <row r="265" spans="1:198" ht="15" customHeight="1" x14ac:dyDescent="0.25">
      <c r="A265" s="8"/>
      <c r="C265" s="71" t="s">
        <v>8</v>
      </c>
      <c r="D265" s="72"/>
      <c r="E265" s="73">
        <f>E264*0.2</f>
        <v>0</v>
      </c>
      <c r="F265" s="74"/>
      <c r="AY265" s="17"/>
      <c r="AZ265" s="17"/>
      <c r="BA265" s="17"/>
      <c r="BB265" s="17"/>
      <c r="BC265" s="17"/>
      <c r="BD265" s="17"/>
      <c r="BE265" s="17"/>
      <c r="BF265" s="17"/>
      <c r="BG265" s="17"/>
      <c r="BH265" s="17"/>
      <c r="BI265" s="17"/>
      <c r="BJ265" s="17"/>
      <c r="BK265" s="17"/>
      <c r="BL265" s="17"/>
      <c r="BM265" s="17"/>
      <c r="BN265" s="17"/>
      <c r="BO265" s="17"/>
      <c r="BP265" s="17"/>
      <c r="BQ265" s="17"/>
      <c r="BR265" s="17"/>
      <c r="BS265" s="17"/>
      <c r="BT265" s="17"/>
      <c r="BU265" s="17"/>
      <c r="BV265" s="17"/>
      <c r="BW265" s="17"/>
      <c r="BX265" s="17"/>
      <c r="BY265" s="17"/>
      <c r="BZ265" s="17"/>
      <c r="CA265" s="17"/>
      <c r="CB265" s="17"/>
      <c r="CC265" s="17"/>
      <c r="CD265" s="17"/>
      <c r="CE265" s="17"/>
      <c r="CF265" s="17"/>
      <c r="CG265" s="17"/>
      <c r="CH265" s="17"/>
      <c r="CI265" s="17"/>
      <c r="CJ265" s="17"/>
      <c r="CK265" s="17"/>
      <c r="CL265" s="17"/>
      <c r="CM265" s="17"/>
      <c r="CN265" s="17"/>
      <c r="CO265" s="17"/>
      <c r="CP265" s="17"/>
      <c r="CQ265" s="17"/>
      <c r="CR265" s="17"/>
      <c r="CS265" s="17"/>
      <c r="CT265" s="17"/>
      <c r="CU265" s="17"/>
      <c r="CV265" s="17"/>
      <c r="CW265" s="17"/>
      <c r="CX265" s="17"/>
      <c r="CY265" s="17"/>
      <c r="CZ265" s="17"/>
      <c r="DA265" s="17"/>
      <c r="DB265" s="17"/>
      <c r="DC265" s="17"/>
      <c r="DD265" s="17"/>
      <c r="DE265" s="17"/>
      <c r="DF265" s="17"/>
      <c r="DG265" s="17"/>
      <c r="DH265" s="17"/>
      <c r="DI265" s="17"/>
      <c r="DJ265" s="17"/>
      <c r="DK265" s="17"/>
      <c r="DL265" s="17"/>
      <c r="DM265" s="17"/>
      <c r="DN265" s="17"/>
      <c r="DO265" s="17"/>
      <c r="DP265" s="17"/>
      <c r="DQ265" s="17"/>
      <c r="DR265" s="17"/>
      <c r="DS265" s="17"/>
      <c r="DT265" s="17"/>
      <c r="DU265" s="17"/>
      <c r="DV265" s="17"/>
      <c r="DW265" s="17"/>
      <c r="DX265" s="17"/>
      <c r="DY265" s="17"/>
      <c r="DZ265" s="17"/>
      <c r="EA265" s="17"/>
      <c r="EB265" s="17"/>
      <c r="EC265" s="17"/>
      <c r="ED265" s="17"/>
      <c r="EE265" s="17"/>
      <c r="EF265" s="17"/>
      <c r="EG265" s="17"/>
      <c r="EH265" s="17"/>
      <c r="EI265" s="17"/>
      <c r="EJ265" s="17"/>
      <c r="EK265" s="17"/>
      <c r="EL265" s="17"/>
      <c r="EM265" s="17"/>
      <c r="EN265" s="17"/>
      <c r="EO265" s="17"/>
      <c r="EP265" s="17"/>
      <c r="EQ265" s="17"/>
      <c r="ER265" s="17"/>
      <c r="ES265" s="17"/>
      <c r="ET265" s="17"/>
      <c r="EU265" s="17"/>
      <c r="EV265" s="17"/>
      <c r="EW265" s="17"/>
      <c r="EX265" s="17"/>
      <c r="EY265" s="17"/>
      <c r="EZ265" s="17"/>
      <c r="FA265" s="17"/>
      <c r="FB265" s="17"/>
      <c r="FC265" s="17"/>
      <c r="FD265" s="17"/>
      <c r="FE265" s="17"/>
      <c r="FF265" s="17"/>
      <c r="FG265" s="17"/>
      <c r="FH265" s="17"/>
      <c r="FI265" s="17"/>
      <c r="FJ265" s="17"/>
      <c r="FK265" s="17"/>
      <c r="FL265" s="17"/>
      <c r="FM265" s="17"/>
      <c r="FN265" s="17"/>
      <c r="FO265" s="17"/>
      <c r="FP265" s="17"/>
      <c r="FQ265" s="17"/>
      <c r="FR265" s="17"/>
      <c r="FS265" s="17"/>
      <c r="FT265" s="17"/>
      <c r="FU265" s="17"/>
      <c r="FV265" s="17"/>
      <c r="FW265" s="17"/>
      <c r="FX265" s="17"/>
      <c r="FY265" s="17"/>
      <c r="FZ265" s="17"/>
      <c r="GA265" s="17"/>
      <c r="GB265" s="17"/>
      <c r="GC265" s="17"/>
      <c r="GD265" s="17"/>
      <c r="GE265" s="17"/>
      <c r="GF265" s="17"/>
      <c r="GG265" s="17"/>
      <c r="GH265" s="17"/>
      <c r="GI265" s="17"/>
      <c r="GJ265" s="17"/>
      <c r="GK265" s="17"/>
      <c r="GL265" s="17"/>
      <c r="GM265" s="17"/>
      <c r="GN265" s="17"/>
      <c r="GO265" s="17"/>
      <c r="GP265" s="17"/>
    </row>
    <row r="266" spans="1:198" ht="15" customHeight="1" thickBot="1" x14ac:dyDescent="0.3">
      <c r="A266" s="15"/>
      <c r="C266" s="75" t="s">
        <v>0</v>
      </c>
      <c r="D266" s="76"/>
      <c r="E266" s="77">
        <f>E264+E265</f>
        <v>0</v>
      </c>
      <c r="F266" s="78"/>
      <c r="AY266" s="17"/>
      <c r="AZ266" s="17"/>
      <c r="BA266" s="17"/>
      <c r="BB266" s="17"/>
      <c r="BC266" s="17"/>
      <c r="BD266" s="17"/>
      <c r="BE266" s="17"/>
      <c r="BF266" s="17"/>
      <c r="BG266" s="17"/>
      <c r="BH266" s="17"/>
      <c r="BI266" s="17"/>
      <c r="BJ266" s="17"/>
      <c r="BK266" s="17"/>
      <c r="BL266" s="17"/>
      <c r="BM266" s="17"/>
      <c r="BN266" s="17"/>
      <c r="BO266" s="17"/>
      <c r="BP266" s="17"/>
      <c r="BQ266" s="17"/>
      <c r="BR266" s="17"/>
      <c r="BS266" s="17"/>
      <c r="BT266" s="17"/>
      <c r="BU266" s="17"/>
      <c r="BV266" s="17"/>
      <c r="BW266" s="17"/>
      <c r="BX266" s="17"/>
      <c r="BY266" s="17"/>
      <c r="BZ266" s="17"/>
      <c r="CA266" s="17"/>
      <c r="CB266" s="17"/>
      <c r="CC266" s="17"/>
      <c r="CD266" s="17"/>
      <c r="CE266" s="17"/>
      <c r="CF266" s="17"/>
      <c r="CG266" s="17"/>
      <c r="CH266" s="17"/>
      <c r="CI266" s="17"/>
      <c r="CJ266" s="17"/>
      <c r="CK266" s="17"/>
      <c r="CL266" s="17"/>
      <c r="CM266" s="17"/>
      <c r="CN266" s="17"/>
      <c r="CO266" s="17"/>
      <c r="CP266" s="17"/>
      <c r="CQ266" s="17"/>
      <c r="CR266" s="17"/>
      <c r="CS266" s="17"/>
      <c r="CT266" s="17"/>
      <c r="CU266" s="17"/>
      <c r="CV266" s="17"/>
      <c r="CW266" s="17"/>
      <c r="CX266" s="17"/>
      <c r="CY266" s="17"/>
      <c r="CZ266" s="17"/>
      <c r="DA266" s="17"/>
      <c r="DB266" s="17"/>
      <c r="DC266" s="17"/>
      <c r="DD266" s="17"/>
      <c r="DE266" s="17"/>
      <c r="DF266" s="17"/>
      <c r="DG266" s="17"/>
      <c r="DH266" s="17"/>
      <c r="DI266" s="17"/>
      <c r="DJ266" s="17"/>
      <c r="DK266" s="17"/>
      <c r="DL266" s="17"/>
      <c r="DM266" s="17"/>
      <c r="DN266" s="17"/>
      <c r="DO266" s="17"/>
      <c r="DP266" s="17"/>
      <c r="DQ266" s="17"/>
      <c r="DR266" s="17"/>
      <c r="DS266" s="17"/>
      <c r="DT266" s="17"/>
      <c r="DU266" s="17"/>
      <c r="DV266" s="17"/>
      <c r="DW266" s="17"/>
      <c r="DX266" s="17"/>
      <c r="DY266" s="17"/>
      <c r="DZ266" s="17"/>
      <c r="EA266" s="17"/>
      <c r="EB266" s="17"/>
      <c r="EC266" s="17"/>
      <c r="ED266" s="17"/>
      <c r="EE266" s="17"/>
      <c r="EF266" s="17"/>
      <c r="EG266" s="17"/>
      <c r="EH266" s="17"/>
      <c r="EI266" s="17"/>
      <c r="EJ266" s="17"/>
      <c r="EK266" s="17"/>
      <c r="EL266" s="17"/>
      <c r="EM266" s="17"/>
      <c r="EN266" s="17"/>
      <c r="EO266" s="17"/>
      <c r="EP266" s="17"/>
      <c r="EQ266" s="17"/>
      <c r="ER266" s="17"/>
      <c r="ES266" s="17"/>
      <c r="ET266" s="17"/>
      <c r="EU266" s="17"/>
      <c r="EV266" s="17"/>
      <c r="EW266" s="17"/>
      <c r="EX266" s="17"/>
      <c r="EY266" s="17"/>
      <c r="EZ266" s="17"/>
      <c r="FA266" s="17"/>
      <c r="FB266" s="17"/>
      <c r="FC266" s="17"/>
      <c r="FD266" s="17"/>
      <c r="FE266" s="17"/>
      <c r="FF266" s="17"/>
      <c r="FG266" s="17"/>
      <c r="FH266" s="17"/>
      <c r="FI266" s="17"/>
      <c r="FJ266" s="17"/>
      <c r="FK266" s="17"/>
      <c r="FL266" s="17"/>
      <c r="FM266" s="17"/>
      <c r="FN266" s="17"/>
      <c r="FO266" s="17"/>
      <c r="FP266" s="17"/>
      <c r="FQ266" s="17"/>
      <c r="FR266" s="17"/>
      <c r="FS266" s="17"/>
      <c r="FT266" s="17"/>
      <c r="FU266" s="17"/>
      <c r="FV266" s="17"/>
      <c r="FW266" s="17"/>
      <c r="FX266" s="17"/>
      <c r="FY266" s="17"/>
      <c r="FZ266" s="17"/>
      <c r="GA266" s="17"/>
      <c r="GB266" s="17"/>
      <c r="GC266" s="17"/>
      <c r="GD266" s="17"/>
      <c r="GE266" s="17"/>
      <c r="GF266" s="17"/>
      <c r="GG266" s="17"/>
      <c r="GH266" s="17"/>
      <c r="GI266" s="17"/>
      <c r="GJ266" s="17"/>
      <c r="GK266" s="17"/>
      <c r="GL266" s="17"/>
      <c r="GM266" s="17"/>
      <c r="GN266" s="17"/>
      <c r="GO266" s="17"/>
      <c r="GP266" s="17"/>
    </row>
    <row r="267" spans="1:198" s="17" customFormat="1" ht="12.75" customHeight="1" x14ac:dyDescent="0.25">
      <c r="A267" s="17" t="s">
        <v>9</v>
      </c>
      <c r="D267" s="9"/>
      <c r="E267" s="7"/>
      <c r="F267" s="7"/>
    </row>
    <row r="268" spans="1:198" s="17" customFormat="1" ht="12.75" customHeight="1" x14ac:dyDescent="0.25">
      <c r="A268" s="66" t="s">
        <v>10</v>
      </c>
      <c r="B268" s="66"/>
      <c r="C268" s="3"/>
      <c r="D268" s="9"/>
      <c r="E268" s="7"/>
      <c r="F268" s="7"/>
    </row>
    <row r="269" spans="1:198" s="17" customFormat="1" ht="12.75" customHeight="1" x14ac:dyDescent="0.25">
      <c r="A269" s="10" t="s">
        <v>11</v>
      </c>
      <c r="B269" s="10"/>
      <c r="C269" s="10"/>
      <c r="D269" s="10"/>
      <c r="E269" s="10"/>
      <c r="F269" s="10"/>
    </row>
    <row r="270" spans="1:198" s="17" customFormat="1" ht="12.75" customHeight="1" x14ac:dyDescent="0.25">
      <c r="A270" s="3"/>
      <c r="B270" s="10" t="s">
        <v>12</v>
      </c>
      <c r="C270" s="10"/>
      <c r="D270" s="10"/>
      <c r="E270" s="10"/>
      <c r="F270" s="10"/>
    </row>
    <row r="271" spans="1:198" s="17" customFormat="1" ht="12.75" customHeight="1" x14ac:dyDescent="0.25">
      <c r="A271" s="10" t="s">
        <v>29</v>
      </c>
      <c r="B271" s="10"/>
      <c r="C271" s="10"/>
      <c r="D271" s="10"/>
      <c r="E271" s="10"/>
      <c r="F271" s="10"/>
    </row>
    <row r="272" spans="1:198" s="17" customFormat="1" ht="12.75" customHeight="1" x14ac:dyDescent="0.25">
      <c r="A272" s="10" t="s">
        <v>18</v>
      </c>
      <c r="B272" s="10"/>
      <c r="C272" s="10"/>
      <c r="D272" s="10"/>
      <c r="E272" s="10"/>
      <c r="F272" s="10"/>
    </row>
    <row r="273" spans="1:198" s="17" customFormat="1" ht="12.75" customHeight="1" x14ac:dyDescent="0.25">
      <c r="A273" s="10" t="s">
        <v>17</v>
      </c>
      <c r="B273" s="6"/>
      <c r="D273" s="9"/>
      <c r="E273" s="7"/>
      <c r="F273" s="7"/>
    </row>
    <row r="274" spans="1:198" s="17" customFormat="1" ht="12.75" customHeight="1" x14ac:dyDescent="0.25">
      <c r="A274" s="3"/>
      <c r="B274" s="17" t="s">
        <v>16</v>
      </c>
      <c r="C274" s="3"/>
      <c r="D274" s="9"/>
      <c r="E274" s="7"/>
      <c r="F274" s="7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  <c r="EQ274" s="2"/>
      <c r="ER274" s="2"/>
      <c r="ES274" s="2"/>
      <c r="ET274" s="2"/>
      <c r="EU274" s="2"/>
      <c r="EV274" s="2"/>
      <c r="EW274" s="2"/>
      <c r="EX274" s="2"/>
      <c r="EY274" s="2"/>
      <c r="EZ274" s="2"/>
      <c r="FA274" s="2"/>
      <c r="FB274" s="2"/>
      <c r="FC274" s="2"/>
      <c r="FD274" s="2"/>
      <c r="FE274" s="2"/>
      <c r="FF274" s="2"/>
      <c r="FG274" s="2"/>
      <c r="FH274" s="2"/>
      <c r="FI274" s="2"/>
      <c r="FJ274" s="2"/>
      <c r="FK274" s="2"/>
      <c r="FL274" s="2"/>
      <c r="FM274" s="2"/>
      <c r="FN274" s="2"/>
      <c r="FO274" s="2"/>
      <c r="FP274" s="2"/>
      <c r="FQ274" s="2"/>
      <c r="FR274" s="2"/>
      <c r="FS274" s="2"/>
      <c r="FT274" s="2"/>
      <c r="FU274" s="2"/>
      <c r="FV274" s="2"/>
      <c r="FW274" s="2"/>
      <c r="FX274" s="2"/>
      <c r="FY274" s="2"/>
      <c r="FZ274" s="2"/>
      <c r="GA274" s="2"/>
      <c r="GB274" s="2"/>
      <c r="GC274" s="2"/>
      <c r="GD274" s="2"/>
      <c r="GE274" s="2"/>
      <c r="GF274" s="2"/>
      <c r="GG274" s="2"/>
      <c r="GH274" s="2"/>
      <c r="GI274" s="2"/>
      <c r="GJ274" s="2"/>
      <c r="GK274" s="2"/>
      <c r="GL274" s="2"/>
    </row>
    <row r="275" spans="1:198" s="17" customFormat="1" ht="12.75" customHeight="1" x14ac:dyDescent="0.25">
      <c r="A275" s="10" t="s">
        <v>30</v>
      </c>
      <c r="C275" s="3"/>
      <c r="D275" s="9"/>
      <c r="E275" s="7"/>
      <c r="F275" s="7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  <c r="EU275" s="2"/>
      <c r="EV275" s="2"/>
      <c r="EW275" s="2"/>
      <c r="EX275" s="2"/>
      <c r="EY275" s="2"/>
      <c r="EZ275" s="2"/>
      <c r="FA275" s="2"/>
      <c r="FB275" s="2"/>
      <c r="FC275" s="2"/>
      <c r="FD275" s="2"/>
      <c r="FE275" s="2"/>
      <c r="FF275" s="2"/>
      <c r="FG275" s="2"/>
      <c r="FH275" s="2"/>
      <c r="FI275" s="2"/>
      <c r="FJ275" s="2"/>
      <c r="FK275" s="2"/>
      <c r="FL275" s="2"/>
      <c r="FM275" s="2"/>
      <c r="FN275" s="2"/>
      <c r="FO275" s="2"/>
      <c r="FP275" s="2"/>
      <c r="FQ275" s="2"/>
      <c r="FR275" s="2"/>
      <c r="FS275" s="2"/>
      <c r="FT275" s="2"/>
      <c r="FU275" s="2"/>
      <c r="FV275" s="2"/>
      <c r="FW275" s="2"/>
      <c r="FX275" s="2"/>
      <c r="FY275" s="2"/>
      <c r="FZ275" s="2"/>
      <c r="GA275" s="2"/>
      <c r="GB275" s="2"/>
      <c r="GC275" s="2"/>
      <c r="GD275" s="2"/>
      <c r="GE275" s="2"/>
      <c r="GF275" s="2"/>
      <c r="GG275" s="2"/>
      <c r="GH275" s="2"/>
      <c r="GI275" s="2"/>
      <c r="GJ275" s="2"/>
      <c r="GK275" s="2"/>
      <c r="GL275" s="2"/>
    </row>
    <row r="276" spans="1:198" s="17" customFormat="1" ht="12.75" customHeight="1" x14ac:dyDescent="0.25">
      <c r="A276" s="3"/>
      <c r="B276" s="17" t="s">
        <v>31</v>
      </c>
      <c r="C276" s="3"/>
      <c r="D276" s="9"/>
      <c r="E276" s="7"/>
      <c r="F276" s="7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  <c r="ET276" s="2"/>
      <c r="EU276" s="2"/>
      <c r="EV276" s="2"/>
      <c r="EW276" s="2"/>
      <c r="EX276" s="2"/>
      <c r="EY276" s="2"/>
      <c r="EZ276" s="2"/>
      <c r="FA276" s="2"/>
      <c r="FB276" s="2"/>
      <c r="FC276" s="2"/>
      <c r="FD276" s="2"/>
      <c r="FE276" s="2"/>
      <c r="FF276" s="2"/>
      <c r="FG276" s="2"/>
      <c r="FH276" s="2"/>
      <c r="FI276" s="2"/>
      <c r="FJ276" s="2"/>
      <c r="FK276" s="2"/>
      <c r="FL276" s="2"/>
      <c r="FM276" s="2"/>
      <c r="FN276" s="2"/>
      <c r="FO276" s="2"/>
      <c r="FP276" s="2"/>
      <c r="FQ276" s="2"/>
      <c r="FR276" s="2"/>
      <c r="FS276" s="2"/>
      <c r="FT276" s="2"/>
      <c r="FU276" s="2"/>
      <c r="FV276" s="2"/>
      <c r="FW276" s="2"/>
      <c r="FX276" s="2"/>
      <c r="FY276" s="2"/>
      <c r="FZ276" s="2"/>
      <c r="GA276" s="2"/>
      <c r="GB276" s="2"/>
      <c r="GC276" s="2"/>
      <c r="GD276" s="2"/>
      <c r="GE276" s="2"/>
      <c r="GF276" s="2"/>
      <c r="GG276" s="2"/>
      <c r="GH276" s="2"/>
      <c r="GI276" s="2"/>
      <c r="GJ276" s="2"/>
      <c r="GK276" s="2"/>
      <c r="GL276" s="2"/>
    </row>
    <row r="277" spans="1:198" s="17" customFormat="1" x14ac:dyDescent="0.25">
      <c r="A277" s="10" t="s">
        <v>19</v>
      </c>
      <c r="B277" s="6"/>
      <c r="D277" s="9"/>
      <c r="E277" s="7"/>
      <c r="F277" s="7"/>
    </row>
    <row r="278" spans="1:198" s="17" customFormat="1" x14ac:dyDescent="0.25">
      <c r="A278" s="3"/>
      <c r="B278" s="17" t="s">
        <v>27</v>
      </c>
      <c r="C278" s="3"/>
      <c r="D278" s="9"/>
      <c r="E278" s="7"/>
      <c r="F278" s="7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  <c r="FG278" s="2"/>
      <c r="FH278" s="2"/>
      <c r="FI278" s="2"/>
      <c r="FJ278" s="2"/>
      <c r="FK278" s="2"/>
      <c r="FL278" s="2"/>
      <c r="FM278" s="2"/>
      <c r="FN278" s="2"/>
      <c r="FO278" s="2"/>
      <c r="FP278" s="2"/>
      <c r="FQ278" s="2"/>
      <c r="FR278" s="2"/>
      <c r="FS278" s="2"/>
      <c r="FT278" s="2"/>
      <c r="FU278" s="2"/>
      <c r="FV278" s="2"/>
      <c r="FW278" s="2"/>
      <c r="FX278" s="2"/>
      <c r="FY278" s="2"/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  <c r="GM278" s="2"/>
      <c r="GN278" s="2"/>
      <c r="GO278" s="2"/>
      <c r="GP278" s="2"/>
    </row>
    <row r="279" spans="1:198" s="17" customFormat="1" x14ac:dyDescent="0.25">
      <c r="A279" s="3"/>
      <c r="B279" s="17" t="s">
        <v>28</v>
      </c>
      <c r="C279" s="3"/>
      <c r="D279" s="9"/>
      <c r="E279" s="7"/>
      <c r="F279" s="7"/>
    </row>
  </sheetData>
  <mergeCells count="43">
    <mergeCell ref="A257:F257"/>
    <mergeCell ref="A263:E263"/>
    <mergeCell ref="A174:F174"/>
    <mergeCell ref="A217:F217"/>
    <mergeCell ref="A1:F1"/>
    <mergeCell ref="A5:A7"/>
    <mergeCell ref="B5:B7"/>
    <mergeCell ref="C5:C7"/>
    <mergeCell ref="D5:D6"/>
    <mergeCell ref="E5:E7"/>
    <mergeCell ref="F5:F7"/>
    <mergeCell ref="A268:B268"/>
    <mergeCell ref="C264:D264"/>
    <mergeCell ref="E264:F264"/>
    <mergeCell ref="C265:D265"/>
    <mergeCell ref="E265:F265"/>
    <mergeCell ref="C266:D266"/>
    <mergeCell ref="E266:F266"/>
    <mergeCell ref="A8:F8"/>
    <mergeCell ref="A81:F81"/>
    <mergeCell ref="A117:F117"/>
    <mergeCell ref="A123:E123"/>
    <mergeCell ref="A124:F124"/>
    <mergeCell ref="A25:F25"/>
    <mergeCell ref="A19:F19"/>
    <mergeCell ref="A9:F9"/>
    <mergeCell ref="A82:F82"/>
    <mergeCell ref="A125:F125"/>
    <mergeCell ref="A80:E80"/>
    <mergeCell ref="A74:F74"/>
    <mergeCell ref="A233:F233"/>
    <mergeCell ref="A225:F225"/>
    <mergeCell ref="A93:F93"/>
    <mergeCell ref="A88:F88"/>
    <mergeCell ref="A147:F147"/>
    <mergeCell ref="A136:F136"/>
    <mergeCell ref="A183:F183"/>
    <mergeCell ref="A192:F192"/>
    <mergeCell ref="A223:E223"/>
    <mergeCell ref="A175:F175"/>
    <mergeCell ref="A167:F167"/>
    <mergeCell ref="A173:E173"/>
    <mergeCell ref="A224:F224"/>
  </mergeCells>
  <phoneticPr fontId="2" type="noConversion"/>
  <conditionalFormatting sqref="A74">
    <cfRule type="cellIs" dxfId="17" priority="133" stopIfTrue="1" operator="equal">
      <formula>0</formula>
    </cfRule>
  </conditionalFormatting>
  <conditionalFormatting sqref="A117">
    <cfRule type="cellIs" dxfId="16" priority="131" stopIfTrue="1" operator="equal">
      <formula>0</formula>
    </cfRule>
  </conditionalFormatting>
  <conditionalFormatting sqref="A167">
    <cfRule type="cellIs" dxfId="15" priority="130" stopIfTrue="1" operator="equal">
      <formula>0</formula>
    </cfRule>
  </conditionalFormatting>
  <conditionalFormatting sqref="A217">
    <cfRule type="cellIs" dxfId="14" priority="28" stopIfTrue="1" operator="equal">
      <formula>0</formula>
    </cfRule>
  </conditionalFormatting>
  <conditionalFormatting sqref="C140:C146 C126:C135 C137:C138">
    <cfRule type="cellIs" dxfId="13" priority="14" stopIfTrue="1" operator="equal">
      <formula>0</formula>
    </cfRule>
  </conditionalFormatting>
  <conditionalFormatting sqref="B132">
    <cfRule type="cellIs" dxfId="12" priority="13" stopIfTrue="1" operator="equal">
      <formula>0</formula>
    </cfRule>
  </conditionalFormatting>
  <conditionalFormatting sqref="B133">
    <cfRule type="cellIs" dxfId="11" priority="12" stopIfTrue="1" operator="equal">
      <formula>0</formula>
    </cfRule>
  </conditionalFormatting>
  <conditionalFormatting sqref="C139">
    <cfRule type="cellIs" dxfId="10" priority="11" stopIfTrue="1" operator="equal">
      <formula>0</formula>
    </cfRule>
  </conditionalFormatting>
  <conditionalFormatting sqref="B143">
    <cfRule type="cellIs" dxfId="9" priority="10" stopIfTrue="1" operator="equal">
      <formula>0</formula>
    </cfRule>
  </conditionalFormatting>
  <conditionalFormatting sqref="C184:D191 C176:D182 D193:D216">
    <cfRule type="cellIs" dxfId="8" priority="9" stopIfTrue="1" operator="equal">
      <formula>0</formula>
    </cfRule>
  </conditionalFormatting>
  <conditionalFormatting sqref="B187">
    <cfRule type="cellIs" dxfId="7" priority="8" stopIfTrue="1" operator="equal">
      <formula>0</formula>
    </cfRule>
  </conditionalFormatting>
  <conditionalFormatting sqref="A257">
    <cfRule type="cellIs" dxfId="6" priority="7" stopIfTrue="1" operator="equal">
      <formula>0</formula>
    </cfRule>
  </conditionalFormatting>
  <conditionalFormatting sqref="C234:D256 C226:D232">
    <cfRule type="cellIs" dxfId="5" priority="6" stopIfTrue="1" operator="equal">
      <formula>0</formula>
    </cfRule>
  </conditionalFormatting>
  <conditionalFormatting sqref="B232">
    <cfRule type="cellIs" dxfId="4" priority="5" stopIfTrue="1" operator="equal">
      <formula>0</formula>
    </cfRule>
  </conditionalFormatting>
  <conditionalFormatting sqref="A233">
    <cfRule type="cellIs" dxfId="3" priority="4" stopIfTrue="1" operator="equal">
      <formula>0</formula>
    </cfRule>
  </conditionalFormatting>
  <conditionalFormatting sqref="B247">
    <cfRule type="cellIs" dxfId="2" priority="3" stopIfTrue="1" operator="equal">
      <formula>0</formula>
    </cfRule>
  </conditionalFormatting>
  <conditionalFormatting sqref="C72 C55:C67">
    <cfRule type="cellIs" dxfId="1" priority="2" stopIfTrue="1" operator="equal">
      <formula>0</formula>
    </cfRule>
  </conditionalFormatting>
  <conditionalFormatting sqref="C115 C110:C11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6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2022-12-13T12:04:17Z</dcterms:modified>
</cp:coreProperties>
</file>